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z.at.II ketv\"/>
    </mc:Choice>
  </mc:AlternateContent>
  <xr:revisionPtr revIDLastSave="0" documentId="10_ncr:8100000_{9893EDBE-CE8A-454E-A6B9-D45F023526A7}" xr6:coauthVersionLast="34" xr6:coauthVersionMax="34" xr10:uidLastSave="{00000000-0000-0000-0000-000000000000}"/>
  <bookViews>
    <workbookView xWindow="390" yWindow="600" windowWidth="20775" windowHeight="8640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J328" i="1" s="1"/>
  <c r="I330" i="1"/>
  <c r="L329" i="1"/>
  <c r="K329" i="1"/>
  <c r="I329" i="1"/>
  <c r="I328" i="1" s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I296" i="1" s="1"/>
  <c r="L297" i="1"/>
  <c r="K297" i="1"/>
  <c r="J297" i="1"/>
  <c r="J296" i="1" s="1"/>
  <c r="J295" i="1" s="1"/>
  <c r="L296" i="1"/>
  <c r="K296" i="1"/>
  <c r="L295" i="1"/>
  <c r="K295" i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J273" i="1" s="1"/>
  <c r="I274" i="1"/>
  <c r="L273" i="1"/>
  <c r="K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L264" i="1"/>
  <c r="K264" i="1"/>
  <c r="I264" i="1"/>
  <c r="I263" i="1" s="1"/>
  <c r="L263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J232" i="1"/>
  <c r="J231" i="1" s="1"/>
  <c r="J230" i="1" s="1"/>
  <c r="L231" i="1"/>
  <c r="K231" i="1"/>
  <c r="L230" i="1"/>
  <c r="K230" i="1"/>
  <c r="L226" i="1"/>
  <c r="K226" i="1"/>
  <c r="J226" i="1"/>
  <c r="I226" i="1"/>
  <c r="I225" i="1" s="1"/>
  <c r="I224" i="1" s="1"/>
  <c r="L225" i="1"/>
  <c r="K225" i="1"/>
  <c r="J225" i="1"/>
  <c r="L224" i="1"/>
  <c r="K224" i="1"/>
  <c r="J224" i="1"/>
  <c r="L222" i="1"/>
  <c r="K222" i="1"/>
  <c r="J222" i="1"/>
  <c r="J221" i="1" s="1"/>
  <c r="J220" i="1" s="1"/>
  <c r="I222" i="1"/>
  <c r="L221" i="1"/>
  <c r="K221" i="1"/>
  <c r="I221" i="1"/>
  <c r="L220" i="1"/>
  <c r="K220" i="1"/>
  <c r="I220" i="1"/>
  <c r="L213" i="1"/>
  <c r="K213" i="1"/>
  <c r="J213" i="1"/>
  <c r="J212" i="1" s="1"/>
  <c r="I213" i="1"/>
  <c r="L212" i="1"/>
  <c r="K212" i="1"/>
  <c r="I212" i="1"/>
  <c r="L210" i="1"/>
  <c r="K210" i="1"/>
  <c r="J210" i="1"/>
  <c r="I210" i="1"/>
  <c r="L209" i="1"/>
  <c r="K209" i="1"/>
  <c r="J209" i="1"/>
  <c r="I209" i="1"/>
  <c r="L208" i="1"/>
  <c r="K208" i="1"/>
  <c r="I208" i="1"/>
  <c r="L203" i="1"/>
  <c r="K203" i="1"/>
  <c r="K202" i="1" s="1"/>
  <c r="K201" i="1" s="1"/>
  <c r="J203" i="1"/>
  <c r="J202" i="1" s="1"/>
  <c r="J201" i="1" s="1"/>
  <c r="I203" i="1"/>
  <c r="L202" i="1"/>
  <c r="L201" i="1" s="1"/>
  <c r="I202" i="1"/>
  <c r="I201" i="1" s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K193" i="1"/>
  <c r="I193" i="1"/>
  <c r="L189" i="1"/>
  <c r="K189" i="1"/>
  <c r="J189" i="1"/>
  <c r="J188" i="1" s="1"/>
  <c r="I189" i="1"/>
  <c r="L188" i="1"/>
  <c r="K188" i="1"/>
  <c r="I188" i="1"/>
  <c r="L184" i="1"/>
  <c r="L183" i="1" s="1"/>
  <c r="L179" i="1" s="1"/>
  <c r="K184" i="1"/>
  <c r="J184" i="1"/>
  <c r="I184" i="1"/>
  <c r="I183" i="1" s="1"/>
  <c r="K183" i="1"/>
  <c r="J183" i="1"/>
  <c r="L181" i="1"/>
  <c r="K181" i="1"/>
  <c r="J181" i="1"/>
  <c r="J180" i="1" s="1"/>
  <c r="I181" i="1"/>
  <c r="I180" i="1" s="1"/>
  <c r="L180" i="1"/>
  <c r="K180" i="1"/>
  <c r="K179" i="1"/>
  <c r="L173" i="1"/>
  <c r="K173" i="1"/>
  <c r="J173" i="1"/>
  <c r="I173" i="1"/>
  <c r="I172" i="1" s="1"/>
  <c r="L172" i="1"/>
  <c r="K172" i="1"/>
  <c r="J172" i="1"/>
  <c r="L168" i="1"/>
  <c r="K168" i="1"/>
  <c r="J168" i="1"/>
  <c r="J167" i="1" s="1"/>
  <c r="J166" i="1" s="1"/>
  <c r="I168" i="1"/>
  <c r="I167" i="1" s="1"/>
  <c r="L167" i="1"/>
  <c r="K167" i="1"/>
  <c r="L166" i="1"/>
  <c r="K166" i="1"/>
  <c r="L164" i="1"/>
  <c r="K164" i="1"/>
  <c r="J164" i="1"/>
  <c r="J163" i="1" s="1"/>
  <c r="J162" i="1" s="1"/>
  <c r="J161" i="1" s="1"/>
  <c r="I164" i="1"/>
  <c r="L163" i="1"/>
  <c r="K163" i="1"/>
  <c r="I163" i="1"/>
  <c r="L162" i="1"/>
  <c r="K162" i="1"/>
  <c r="I162" i="1"/>
  <c r="L161" i="1"/>
  <c r="K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J152" i="1" s="1"/>
  <c r="J151" i="1" s="1"/>
  <c r="I153" i="1"/>
  <c r="L152" i="1"/>
  <c r="K152" i="1"/>
  <c r="I152" i="1"/>
  <c r="I151" i="1" s="1"/>
  <c r="L151" i="1"/>
  <c r="K151" i="1"/>
  <c r="L148" i="1"/>
  <c r="L147" i="1" s="1"/>
  <c r="L146" i="1" s="1"/>
  <c r="K148" i="1"/>
  <c r="J148" i="1"/>
  <c r="J147" i="1" s="1"/>
  <c r="J146" i="1" s="1"/>
  <c r="I148" i="1"/>
  <c r="I147" i="1" s="1"/>
  <c r="I146" i="1" s="1"/>
  <c r="K147" i="1"/>
  <c r="K146" i="1"/>
  <c r="L144" i="1"/>
  <c r="K144" i="1"/>
  <c r="J144" i="1"/>
  <c r="I144" i="1"/>
  <c r="I143" i="1" s="1"/>
  <c r="L143" i="1"/>
  <c r="K143" i="1"/>
  <c r="J143" i="1"/>
  <c r="L140" i="1"/>
  <c r="K140" i="1"/>
  <c r="K139" i="1" s="1"/>
  <c r="K138" i="1" s="1"/>
  <c r="K132" i="1" s="1"/>
  <c r="J140" i="1"/>
  <c r="I140" i="1"/>
  <c r="L139" i="1"/>
  <c r="J139" i="1"/>
  <c r="J138" i="1" s="1"/>
  <c r="I139" i="1"/>
  <c r="L138" i="1"/>
  <c r="I138" i="1"/>
  <c r="L135" i="1"/>
  <c r="K135" i="1"/>
  <c r="J135" i="1"/>
  <c r="J134" i="1" s="1"/>
  <c r="J133" i="1" s="1"/>
  <c r="J132" i="1" s="1"/>
  <c r="I135" i="1"/>
  <c r="L134" i="1"/>
  <c r="L133" i="1" s="1"/>
  <c r="K134" i="1"/>
  <c r="I134" i="1"/>
  <c r="I133" i="1" s="1"/>
  <c r="I132" i="1" s="1"/>
  <c r="K133" i="1"/>
  <c r="L130" i="1"/>
  <c r="K130" i="1"/>
  <c r="J130" i="1"/>
  <c r="I130" i="1"/>
  <c r="I129" i="1" s="1"/>
  <c r="I128" i="1" s="1"/>
  <c r="L129" i="1"/>
  <c r="K129" i="1"/>
  <c r="J129" i="1"/>
  <c r="J128" i="1" s="1"/>
  <c r="L128" i="1"/>
  <c r="K128" i="1"/>
  <c r="L126" i="1"/>
  <c r="K126" i="1"/>
  <c r="J126" i="1"/>
  <c r="J125" i="1" s="1"/>
  <c r="J124" i="1" s="1"/>
  <c r="I126" i="1"/>
  <c r="L125" i="1"/>
  <c r="K125" i="1"/>
  <c r="I125" i="1"/>
  <c r="L124" i="1"/>
  <c r="K124" i="1"/>
  <c r="I124" i="1"/>
  <c r="L122" i="1"/>
  <c r="K122" i="1"/>
  <c r="J122" i="1"/>
  <c r="J121" i="1" s="1"/>
  <c r="J120" i="1" s="1"/>
  <c r="I122" i="1"/>
  <c r="L121" i="1"/>
  <c r="K121" i="1"/>
  <c r="I121" i="1"/>
  <c r="L120" i="1"/>
  <c r="K120" i="1"/>
  <c r="I120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3" i="1"/>
  <c r="K113" i="1"/>
  <c r="J113" i="1"/>
  <c r="J112" i="1" s="1"/>
  <c r="J111" i="1" s="1"/>
  <c r="J110" i="1" s="1"/>
  <c r="I113" i="1"/>
  <c r="L112" i="1"/>
  <c r="K112" i="1"/>
  <c r="I112" i="1"/>
  <c r="I111" i="1" s="1"/>
  <c r="I110" i="1" s="1"/>
  <c r="L111" i="1"/>
  <c r="K111" i="1"/>
  <c r="L110" i="1"/>
  <c r="K110" i="1"/>
  <c r="L107" i="1"/>
  <c r="K107" i="1"/>
  <c r="J107" i="1"/>
  <c r="I107" i="1"/>
  <c r="I106" i="1" s="1"/>
  <c r="L106" i="1"/>
  <c r="K106" i="1"/>
  <c r="J106" i="1"/>
  <c r="L103" i="1"/>
  <c r="K103" i="1"/>
  <c r="J103" i="1"/>
  <c r="I103" i="1"/>
  <c r="L102" i="1"/>
  <c r="K102" i="1"/>
  <c r="J102" i="1"/>
  <c r="J101" i="1" s="1"/>
  <c r="I102" i="1"/>
  <c r="L101" i="1"/>
  <c r="K101" i="1"/>
  <c r="I101" i="1"/>
  <c r="L98" i="1"/>
  <c r="K98" i="1"/>
  <c r="J98" i="1"/>
  <c r="I98" i="1"/>
  <c r="L97" i="1"/>
  <c r="K97" i="1"/>
  <c r="J97" i="1"/>
  <c r="J96" i="1" s="1"/>
  <c r="I97" i="1"/>
  <c r="I96" i="1" s="1"/>
  <c r="L96" i="1"/>
  <c r="K96" i="1"/>
  <c r="L93" i="1"/>
  <c r="K93" i="1"/>
  <c r="J93" i="1"/>
  <c r="J92" i="1" s="1"/>
  <c r="J91" i="1" s="1"/>
  <c r="J90" i="1" s="1"/>
  <c r="I93" i="1"/>
  <c r="L92" i="1"/>
  <c r="K92" i="1"/>
  <c r="I92" i="1"/>
  <c r="I91" i="1" s="1"/>
  <c r="I90" i="1" s="1"/>
  <c r="L91" i="1"/>
  <c r="K91" i="1"/>
  <c r="L90" i="1"/>
  <c r="K90" i="1"/>
  <c r="L86" i="1"/>
  <c r="K86" i="1"/>
  <c r="J86" i="1"/>
  <c r="J85" i="1" s="1"/>
  <c r="J84" i="1" s="1"/>
  <c r="J83" i="1" s="1"/>
  <c r="I86" i="1"/>
  <c r="L85" i="1"/>
  <c r="K85" i="1"/>
  <c r="I85" i="1"/>
  <c r="I84" i="1" s="1"/>
  <c r="I83" i="1" s="1"/>
  <c r="L84" i="1"/>
  <c r="K84" i="1"/>
  <c r="L83" i="1"/>
  <c r="K83" i="1"/>
  <c r="L81" i="1"/>
  <c r="K81" i="1"/>
  <c r="J81" i="1"/>
  <c r="I81" i="1"/>
  <c r="I80" i="1" s="1"/>
  <c r="I79" i="1" s="1"/>
  <c r="L80" i="1"/>
  <c r="K80" i="1"/>
  <c r="J80" i="1"/>
  <c r="J79" i="1" s="1"/>
  <c r="L79" i="1"/>
  <c r="K79" i="1"/>
  <c r="L75" i="1"/>
  <c r="K75" i="1"/>
  <c r="J75" i="1"/>
  <c r="J74" i="1" s="1"/>
  <c r="I75" i="1"/>
  <c r="I74" i="1" s="1"/>
  <c r="L74" i="1"/>
  <c r="K74" i="1"/>
  <c r="L70" i="1"/>
  <c r="K70" i="1"/>
  <c r="J70" i="1"/>
  <c r="J69" i="1" s="1"/>
  <c r="J63" i="1" s="1"/>
  <c r="J62" i="1" s="1"/>
  <c r="I70" i="1"/>
  <c r="I69" i="1" s="1"/>
  <c r="L69" i="1"/>
  <c r="K69" i="1"/>
  <c r="L65" i="1"/>
  <c r="K65" i="1"/>
  <c r="J65" i="1"/>
  <c r="I65" i="1"/>
  <c r="I64" i="1" s="1"/>
  <c r="I63" i="1" s="1"/>
  <c r="I62" i="1" s="1"/>
  <c r="L64" i="1"/>
  <c r="K64" i="1"/>
  <c r="J64" i="1"/>
  <c r="L63" i="1"/>
  <c r="K63" i="1"/>
  <c r="L62" i="1"/>
  <c r="K62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 s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I31" i="1" s="1"/>
  <c r="L32" i="1"/>
  <c r="K32" i="1"/>
  <c r="L31" i="1"/>
  <c r="K31" i="1"/>
  <c r="K178" i="1" l="1"/>
  <c r="K177" i="1" s="1"/>
  <c r="L178" i="1"/>
  <c r="L177" i="1" s="1"/>
  <c r="K30" i="1"/>
  <c r="L132" i="1"/>
  <c r="L30" i="1" s="1"/>
  <c r="L360" i="1" s="1"/>
  <c r="J30" i="1"/>
  <c r="I166" i="1"/>
  <c r="I161" i="1" s="1"/>
  <c r="I30" i="1" s="1"/>
  <c r="I179" i="1"/>
  <c r="I178" i="1" s="1"/>
  <c r="J208" i="1"/>
  <c r="J179" i="1"/>
  <c r="J178" i="1" s="1"/>
  <c r="J177" i="1" s="1"/>
  <c r="I231" i="1"/>
  <c r="I230" i="1" s="1"/>
  <c r="I295" i="1"/>
  <c r="K360" i="1" l="1"/>
  <c r="I177" i="1"/>
  <c r="I360" i="1" s="1"/>
  <c r="J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<sst xmlns="http://schemas.openxmlformats.org/spreadsheetml/2006/main" count="385" uniqueCount="241">
  <si>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</si>
  <si>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</si>
  <si>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</si>
  <si>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</si>
  <si>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</si>
  <si>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</si>
  <si>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</si>
  <si>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</si>
  <si>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</si>
  <si>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birželio 30 d.</t>
  </si>
  <si>
    <t/>
  </si>
  <si>
    <t>ketvirtinė</t>
  </si>
  <si>
    <t>(metinė, ketvirtinė)</t>
  </si>
  <si>
    <t>ATASKAITA</t>
  </si>
  <si>
    <t>2018 m. liepos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</si>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</sst>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38" colorId="9" workbookViewId="0">
      <selection activeCell="J378" sqref="J37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12" customHeight="1" x14ac:dyDescent="0.25"/>
    <row r="15" spans="1:16" ht="12.75" customHeight="1" x14ac:dyDescent="0.25">
      <c r="G15" s="197" t="s">
        <v>14</v>
      </c>
      <c r="H15" s="197"/>
      <c r="I15" s="197"/>
      <c r="J15" s="197"/>
      <c r="K15" s="197"/>
    </row>
    <row r="16" spans="1:16" ht="11.25" customHeight="1" x14ac:dyDescent="0.25">
      <c r="G16" s="200" t="s">
        <v>15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237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7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3" t="s">
        <v>25</v>
      </c>
      <c r="H25" s="183"/>
      <c r="I25" s="168" t="s">
        <v>239</v>
      </c>
      <c r="J25" s="169" t="s">
        <v>240</v>
      </c>
      <c r="K25" s="167" t="s">
        <v>240</v>
      </c>
      <c r="L25" s="167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4" t="s">
        <v>27</v>
      </c>
      <c r="B27" s="185"/>
      <c r="C27" s="185"/>
      <c r="D27" s="185"/>
      <c r="E27" s="185"/>
      <c r="F27" s="185"/>
      <c r="G27" s="188" t="s">
        <v>28</v>
      </c>
      <c r="H27" s="190" t="s">
        <v>29</v>
      </c>
      <c r="I27" s="192" t="s">
        <v>30</v>
      </c>
      <c r="J27" s="193"/>
      <c r="K27" s="181" t="s">
        <v>31</v>
      </c>
      <c r="L27" s="170" t="s">
        <v>32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33</v>
      </c>
      <c r="J28" s="39" t="s">
        <v>34</v>
      </c>
      <c r="K28" s="182"/>
      <c r="L28" s="171"/>
    </row>
    <row r="29" spans="1:18" ht="11.25" customHeight="1" x14ac:dyDescent="0.25">
      <c r="A29" s="172" t="s">
        <v>35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434100</v>
      </c>
      <c r="J30" s="51">
        <f>SUM(J31+J42+J62+J83+J90+J110+J132+J151+J161)</f>
        <v>269600</v>
      </c>
      <c r="K30" s="52">
        <f>SUM(K31+K42+K62+K83+K90+K110+K132+K151+K161)</f>
        <v>239401.11999999997</v>
      </c>
      <c r="L30" s="51">
        <f>SUM(L31+L42+L62+L83+L90+L110+L132+L151+L161)</f>
        <v>239401.11999999997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426900</v>
      </c>
      <c r="J31" s="51">
        <f>SUM(J32+J38)</f>
        <v>265000</v>
      </c>
      <c r="K31" s="59">
        <f>SUM(K32+K38)</f>
        <v>235332.99</v>
      </c>
      <c r="L31" s="60">
        <f>SUM(L32+L38)</f>
        <v>235332.99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327900</v>
      </c>
      <c r="J32" s="51">
        <f>SUM(J33)</f>
        <v>215500</v>
      </c>
      <c r="K32" s="52">
        <f>SUM(K33)</f>
        <v>192630.25</v>
      </c>
      <c r="L32" s="51">
        <f>SUM(L33)</f>
        <v>192630.25</v>
      </c>
      <c r="Q32" s="66"/>
      <c r="R32" s="9"/>
    </row>
    <row r="33" spans="1:19" ht="14.2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327900</v>
      </c>
      <c r="J33" s="51">
        <f t="shared" ref="J33:L34" si="0">SUM(J34)</f>
        <v>215500</v>
      </c>
      <c r="K33" s="51">
        <f t="shared" si="0"/>
        <v>192630.25</v>
      </c>
      <c r="L33" s="51">
        <f t="shared" si="0"/>
        <v>192630.25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327900</v>
      </c>
      <c r="J34" s="52">
        <f t="shared" si="0"/>
        <v>215500</v>
      </c>
      <c r="K34" s="52">
        <f t="shared" si="0"/>
        <v>192630.25</v>
      </c>
      <c r="L34" s="52">
        <f t="shared" si="0"/>
        <v>192630.25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>
        <v>327900</v>
      </c>
      <c r="J35" s="71">
        <v>215500</v>
      </c>
      <c r="K35" s="71">
        <v>192630.25</v>
      </c>
      <c r="L35" s="71">
        <v>192630.25</v>
      </c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2.7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99000</v>
      </c>
      <c r="J38" s="51">
        <f t="shared" si="1"/>
        <v>49500</v>
      </c>
      <c r="K38" s="52">
        <f t="shared" si="1"/>
        <v>42702.74</v>
      </c>
      <c r="L38" s="51">
        <f t="shared" si="1"/>
        <v>42702.74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99000</v>
      </c>
      <c r="J39" s="51">
        <f t="shared" si="1"/>
        <v>49500</v>
      </c>
      <c r="K39" s="51">
        <f t="shared" si="1"/>
        <v>42702.74</v>
      </c>
      <c r="L39" s="51">
        <f t="shared" si="1"/>
        <v>42702.74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99000</v>
      </c>
      <c r="J40" s="51">
        <f t="shared" si="1"/>
        <v>49500</v>
      </c>
      <c r="K40" s="51">
        <f t="shared" si="1"/>
        <v>42702.74</v>
      </c>
      <c r="L40" s="51">
        <f t="shared" si="1"/>
        <v>42702.74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>
        <v>99000</v>
      </c>
      <c r="J41" s="71">
        <v>49500</v>
      </c>
      <c r="K41" s="71">
        <v>42702.74</v>
      </c>
      <c r="L41" s="71">
        <v>42702.74</v>
      </c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6200</v>
      </c>
      <c r="J42" s="76">
        <f t="shared" si="2"/>
        <v>3600</v>
      </c>
      <c r="K42" s="75">
        <f t="shared" si="2"/>
        <v>3302.61</v>
      </c>
      <c r="L42" s="75">
        <f t="shared" si="2"/>
        <v>3302.61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6200</v>
      </c>
      <c r="J43" s="52">
        <f t="shared" si="2"/>
        <v>3600</v>
      </c>
      <c r="K43" s="51">
        <f t="shared" si="2"/>
        <v>3302.61</v>
      </c>
      <c r="L43" s="52">
        <f t="shared" si="2"/>
        <v>3302.61</v>
      </c>
      <c r="Q43" s="66"/>
      <c r="R43" s="9"/>
      <c r="S43" s="66"/>
    </row>
    <row r="44" spans="1:19" ht="14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6200</v>
      </c>
      <c r="J44" s="52">
        <f t="shared" si="2"/>
        <v>3600</v>
      </c>
      <c r="K44" s="60">
        <f t="shared" si="2"/>
        <v>3302.61</v>
      </c>
      <c r="L44" s="60">
        <f t="shared" si="2"/>
        <v>3302.61</v>
      </c>
      <c r="Q44" s="66"/>
      <c r="R44" s="66"/>
      <c r="S44" s="9"/>
    </row>
    <row r="45" spans="1:19" ht="13.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6200</v>
      </c>
      <c r="J45" s="82">
        <f>SUM(J46:J61)</f>
        <v>3600</v>
      </c>
      <c r="K45" s="83">
        <f>SUM(K46:K61)</f>
        <v>3302.61</v>
      </c>
      <c r="L45" s="83">
        <f>SUM(L46:L61)</f>
        <v>3302.61</v>
      </c>
      <c r="Q45" s="66"/>
      <c r="R45" s="66"/>
      <c r="S45" s="9"/>
    </row>
    <row r="46" spans="1:19" ht="0.75" hidden="1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/>
      <c r="J46" s="71"/>
      <c r="K46" s="71"/>
      <c r="L46" s="71"/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hidden="1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" hidden="1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hidden="1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2.7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>
        <v>100</v>
      </c>
      <c r="J51" s="71">
        <v>100</v>
      </c>
      <c r="K51" s="71">
        <v>61.92</v>
      </c>
      <c r="L51" s="71">
        <v>61.92</v>
      </c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16.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>
        <v>1100</v>
      </c>
      <c r="J55" s="71">
        <v>900</v>
      </c>
      <c r="K55" s="71">
        <v>712.28</v>
      </c>
      <c r="L55" s="71">
        <v>712.28</v>
      </c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hidden="1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3.2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>
        <v>600</v>
      </c>
      <c r="J58" s="71">
        <v>400</v>
      </c>
      <c r="K58" s="71">
        <v>297.22000000000003</v>
      </c>
      <c r="L58" s="71">
        <v>297.22000000000003</v>
      </c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3400</v>
      </c>
      <c r="J60" s="71">
        <v>1200</v>
      </c>
      <c r="K60" s="71">
        <v>1235.8</v>
      </c>
      <c r="L60" s="71">
        <v>1235.8</v>
      </c>
      <c r="Q60" s="66"/>
      <c r="R60" s="66"/>
      <c r="S60" s="9"/>
    </row>
    <row r="61" spans="1:19" ht="13.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>
        <v>1000</v>
      </c>
      <c r="J61" s="71">
        <v>1000</v>
      </c>
      <c r="K61" s="71">
        <v>995.39</v>
      </c>
      <c r="L61" s="71">
        <v>995.39</v>
      </c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.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6.2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1000</v>
      </c>
      <c r="J132" s="101">
        <f>SUM(J133+J138+J146)</f>
        <v>1000</v>
      </c>
      <c r="K132" s="52">
        <f>SUM(K133+K138+K146)</f>
        <v>765.52</v>
      </c>
      <c r="L132" s="51">
        <f>SUM(L133+L138+L146)</f>
        <v>765.52</v>
      </c>
    </row>
    <row r="133" spans="1:12" ht="13.5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0.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4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1000</v>
      </c>
      <c r="J146" s="101">
        <f t="shared" si="15"/>
        <v>1000</v>
      </c>
      <c r="K146" s="52">
        <f t="shared" si="15"/>
        <v>765.52</v>
      </c>
      <c r="L146" s="51">
        <f t="shared" si="15"/>
        <v>765.52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1000</v>
      </c>
      <c r="J147" s="125">
        <f t="shared" si="15"/>
        <v>1000</v>
      </c>
      <c r="K147" s="83">
        <f t="shared" si="15"/>
        <v>765.52</v>
      </c>
      <c r="L147" s="82">
        <f t="shared" si="15"/>
        <v>765.52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1000</v>
      </c>
      <c r="J148" s="101">
        <f>SUM(J149:J150)</f>
        <v>1000</v>
      </c>
      <c r="K148" s="52">
        <f>SUM(K149:K150)</f>
        <v>765.52</v>
      </c>
      <c r="L148" s="51">
        <f>SUM(L149:L150)</f>
        <v>765.52</v>
      </c>
    </row>
    <row r="149" spans="1:12" ht="14.25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>
        <v>1000</v>
      </c>
      <c r="J149" s="126">
        <v>1000</v>
      </c>
      <c r="K149" s="126">
        <v>765.52</v>
      </c>
      <c r="L149" s="126">
        <v>765.52</v>
      </c>
    </row>
    <row r="150" spans="1:12" ht="12.7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0.7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1.75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4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0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3.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0.7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2.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3.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2.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3.2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35.25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3.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0.7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434100</v>
      </c>
      <c r="J360" s="120">
        <f>SUM(J30+J177)</f>
        <v>269600</v>
      </c>
      <c r="K360" s="120">
        <f>SUM(K30+K177)</f>
        <v>239401.11999999997</v>
      </c>
      <c r="L360" s="120">
        <f>SUM(L30+L177)</f>
        <v>239401.11999999997</v>
      </c>
    </row>
    <row r="361" spans="1:13" ht="12" customHeight="1" x14ac:dyDescent="0.25">
      <c r="G361" s="45"/>
      <c r="H361" s="15"/>
      <c r="I361" s="157"/>
      <c r="J361" s="158"/>
      <c r="K361" s="158"/>
      <c r="L361" s="158"/>
    </row>
    <row r="362" spans="1:13" ht="13.5" customHeight="1" x14ac:dyDescent="0.25">
      <c r="D362" s="180" t="s">
        <v>228</v>
      </c>
      <c r="E362" s="180"/>
      <c r="F362" s="180"/>
      <c r="G362" s="180"/>
      <c r="H362" s="159"/>
      <c r="I362" s="160"/>
      <c r="J362" s="161"/>
      <c r="K362" s="178" t="s">
        <v>229</v>
      </c>
      <c r="L362" s="178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5" t="s">
        <v>232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2" customHeight="1" x14ac:dyDescent="0.25">
      <c r="D365" s="180" t="s">
        <v>233</v>
      </c>
      <c r="E365" s="180"/>
      <c r="F365" s="180"/>
      <c r="G365" s="180"/>
      <c r="H365" s="164"/>
      <c r="I365" s="165"/>
      <c r="J365" s="164"/>
      <c r="K365" s="179" t="s">
        <v>234</v>
      </c>
      <c r="L365" s="179"/>
    </row>
    <row r="366" spans="1:13" ht="12.75" customHeight="1" x14ac:dyDescent="0.25">
      <c r="D366" s="176" t="s">
        <v>235</v>
      </c>
      <c r="E366" s="177"/>
      <c r="F366" s="177"/>
      <c r="G366" s="177"/>
      <c r="H366" s="22"/>
      <c r="I366" s="166" t="s">
        <v>231</v>
      </c>
      <c r="J366" s="164"/>
      <c r="K366" s="175" t="s">
        <v>236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2018-07-13T07:40:08Z</cp:lastPrinted>
  <dcterms:modified xsi:type="dcterms:W3CDTF">2018-07-13T07:43:35Z</dcterms:modified>
</cp:coreProperties>
</file>