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V\"/>
    </mc:Choice>
  </mc:AlternateContent>
  <xr:revisionPtr revIDLastSave="0" documentId="13_ncr:1_{644C43E8-9A76-4B86-8D4B-D25454821D2C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I295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K296" i="1" s="1"/>
  <c r="K295" i="1" s="1"/>
  <c r="J297" i="1"/>
  <c r="I297" i="1"/>
  <c r="L296" i="1"/>
  <c r="J296" i="1"/>
  <c r="I296" i="1"/>
  <c r="L295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L230" i="1" s="1"/>
  <c r="K231" i="1"/>
  <c r="J231" i="1"/>
  <c r="I231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L193" i="1" s="1"/>
  <c r="K194" i="1"/>
  <c r="J194" i="1"/>
  <c r="I194" i="1"/>
  <c r="K193" i="1"/>
  <c r="J193" i="1"/>
  <c r="I193" i="1"/>
  <c r="L189" i="1"/>
  <c r="K189" i="1"/>
  <c r="J189" i="1"/>
  <c r="J188" i="1" s="1"/>
  <c r="J179" i="1" s="1"/>
  <c r="J178" i="1" s="1"/>
  <c r="J177" i="1" s="1"/>
  <c r="I189" i="1"/>
  <c r="L188" i="1"/>
  <c r="K188" i="1"/>
  <c r="K179" i="1" s="1"/>
  <c r="K178" i="1" s="1"/>
  <c r="I188" i="1"/>
  <c r="L184" i="1"/>
  <c r="K184" i="1"/>
  <c r="J184" i="1"/>
  <c r="I184" i="1"/>
  <c r="I183" i="1" s="1"/>
  <c r="I179" i="1" s="1"/>
  <c r="I178" i="1" s="1"/>
  <c r="L183" i="1"/>
  <c r="K183" i="1"/>
  <c r="J183" i="1"/>
  <c r="L181" i="1"/>
  <c r="K181" i="1"/>
  <c r="J181" i="1"/>
  <c r="I181" i="1"/>
  <c r="L180" i="1"/>
  <c r="K180" i="1"/>
  <c r="J180" i="1"/>
  <c r="I180" i="1"/>
  <c r="L173" i="1"/>
  <c r="L172" i="1" s="1"/>
  <c r="L166" i="1" s="1"/>
  <c r="L161" i="1" s="1"/>
  <c r="K173" i="1"/>
  <c r="J173" i="1"/>
  <c r="I173" i="1"/>
  <c r="K172" i="1"/>
  <c r="J172" i="1"/>
  <c r="I172" i="1"/>
  <c r="L168" i="1"/>
  <c r="K168" i="1"/>
  <c r="J168" i="1"/>
  <c r="I168" i="1"/>
  <c r="L167" i="1"/>
  <c r="K167" i="1"/>
  <c r="J167" i="1"/>
  <c r="I167" i="1"/>
  <c r="K166" i="1"/>
  <c r="K161" i="1" s="1"/>
  <c r="J166" i="1"/>
  <c r="J161" i="1" s="1"/>
  <c r="I166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I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48" i="1"/>
  <c r="K148" i="1"/>
  <c r="J148" i="1"/>
  <c r="I148" i="1"/>
  <c r="L147" i="1"/>
  <c r="K147" i="1"/>
  <c r="K146" i="1" s="1"/>
  <c r="K132" i="1" s="1"/>
  <c r="J147" i="1"/>
  <c r="I147" i="1"/>
  <c r="L146" i="1"/>
  <c r="J146" i="1"/>
  <c r="I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J132" i="1"/>
  <c r="I132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I64" i="1"/>
  <c r="L63" i="1"/>
  <c r="K63" i="1"/>
  <c r="J63" i="1"/>
  <c r="I63" i="1"/>
  <c r="I62" i="1" s="1"/>
  <c r="L62" i="1"/>
  <c r="K62" i="1"/>
  <c r="J62" i="1"/>
  <c r="L45" i="1"/>
  <c r="L44" i="1" s="1"/>
  <c r="L43" i="1" s="1"/>
  <c r="L42" i="1" s="1"/>
  <c r="K45" i="1"/>
  <c r="J45" i="1"/>
  <c r="I45" i="1"/>
  <c r="K44" i="1"/>
  <c r="K43" i="1" s="1"/>
  <c r="K42" i="1" s="1"/>
  <c r="J44" i="1"/>
  <c r="J43" i="1" s="1"/>
  <c r="J42" i="1" s="1"/>
  <c r="I44" i="1"/>
  <c r="I43" i="1" s="1"/>
  <c r="I42" i="1" s="1"/>
  <c r="L40" i="1"/>
  <c r="K40" i="1"/>
  <c r="J40" i="1"/>
  <c r="I40" i="1"/>
  <c r="L39" i="1"/>
  <c r="L38" i="1" s="1"/>
  <c r="K39" i="1"/>
  <c r="K38" i="1" s="1"/>
  <c r="K31" i="1" s="1"/>
  <c r="J39" i="1"/>
  <c r="I39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J31" i="1"/>
  <c r="L31" i="1" l="1"/>
  <c r="L30" i="1" s="1"/>
  <c r="J30" i="1"/>
  <c r="I30" i="1"/>
  <c r="K30" i="1"/>
  <c r="L179" i="1"/>
  <c r="L178" i="1" s="1"/>
  <c r="L177" i="1" s="1"/>
  <c r="I177" i="1"/>
  <c r="K177" i="1"/>
  <c r="J360" i="1"/>
  <c r="L360" i="1" l="1"/>
  <c r="K360" i="1"/>
  <c r="I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<sst xmlns="http://schemas.openxmlformats.org/spreadsheetml/2006/main" count="385" uniqueCount="241">
  <si>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</si>
  <si>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</si>
  <si>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</si>
  <si>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</si>
  <si>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</si>
  <si>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</si>
  <si>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</si>
  <si>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</si>
  <si>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</si>
  <si>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gruodžio 31 d.</t>
  </si>
  <si>
    <t/>
  </si>
  <si>
    <t>metinė</t>
  </si>
  <si>
    <t>(metinė, ketvirtinė)</t>
  </si>
  <si>
    <t>ATASKAITA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</si>
  <si>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</si>
  <si>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</si>
  <si>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</si>
  <si>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</si>
  <si>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</si>
  <si>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</si>
  <si>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</si>
  <si>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</si>
  <si>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</si>
  <si>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</si>
  <si>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</si>
  <si>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</si>
  <si>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</si>
  <si>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</si>
  <si>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</si>
  <si>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</si>
  <si>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</si>
  <si>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</si>
  <si>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</si>
  <si>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</si>
  <si>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</si>
  <si>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</si>
  <si>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</si>
  <si>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</si>
  <si>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</si>
  <si>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</si>
  <si>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</si>
  <si>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</si>
  <si>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</si>
  <si>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</si>
  <si>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</si>
  <si>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</si>
  <si>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</si>
  <si>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</si>
  <si>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</si>
  <si>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</si>
  <si>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</si>
  <si>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</si>
  <si>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</si>
  <si>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</si>
  <si>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</si>
  <si>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</si>
  <si>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</si>
  <si>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</si>
  <si>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</si>
  <si>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</si>
  <si>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</si>
  <si>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</si>
  <si>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</si>
  <si>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</si>
  <si>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</si>
  <si>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</si>
  <si>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</si>
  <si>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</si>
  <si>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</si>
  <si>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</si>
  <si>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</si>
  <si>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</si>
  <si>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</si>
  <si>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</si>
  <si>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</si>
  <si>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</si>
  <si>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</si>
  <si>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</si>
  <si>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</si>
  <si>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</si>
  <si>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</si>
  <si>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</si>
  <si>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</si>
  <si>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</si>
  <si>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</si>
  <si>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</si>
  <si>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</si>
  <si>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</si>
  <si>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</si>
  <si>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</si>
  <si>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</si>
  <si>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</si>
  <si>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</si>
  <si>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</si>
  <si>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</si>
  <si>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</si>
  <si>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</si>
  <si>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</si>
  <si>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</si>
  <si>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</si>
  <si>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</si>
  <si>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</si>
  <si>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</si>
  <si>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</si>
  <si>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</si>
  <si>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</si>
  <si>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</si>
  <si>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</si>
  <si>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</si>
  <si>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</si>
  <si>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</si>
  <si>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</si>
  <si>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</si>
  <si>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</si>
  <si>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</si>
  <si>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</si>
  <si>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</si>
  <si>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</si>
  <si>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</si>
  <si>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</si>
  <si>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</si>
  <si>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</si>
  <si>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</si>
  <si>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</si>
  <si>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</si>
  <si>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</si>
  <si>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</si>
  <si>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</si>
  <si>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</si>
  <si>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</si>
  <si>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</si>
  <si>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</si>
  <si>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</si>
  <si>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</si>
  <si>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</si>
  <si>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</si>
  <si>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</si>
  <si>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</si>
  <si>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</si>
  <si>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</si>
  <si>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</si>
  <si>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</si>
  <si>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</si>
  <si>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</si>
  <si>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</si>
  <si>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</si>
  <si>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</si>
  <si>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</si>
  <si>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</si>
  <si>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</si>
  <si>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</si>
  <si>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</si>
  <si>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</si>
  <si>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</si>
  <si>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</si>
  <si>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</si>
  <si>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</si>
  <si>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</si>
  <si>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</si>
  <si>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</si>
  <si>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</si>
  <si>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</si>
  <si>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</si>
  <si>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</si>
  <si>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</si>
  <si>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</si>
  <si>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</si>
  <si>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</si>
  <si>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</si>
  <si>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</si>
  <si>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</si>
  <si>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</si>
  <si>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</si>
  <si>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</si>
  <si>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</si>
  <si>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</si>
  <si>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</si>
  <si>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</si>
  <si>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</si>
  <si>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</si>
  <si>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</si>
  <si>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</si>
  <si>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</si>
  <si>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</si>
  <si>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</si>
  <si>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</si>
  <si>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</si>
  <si>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</si>
  <si>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</si>
  <si>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</si>
  <si>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</si>
  <si>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</si>
  <si>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</si>
  <si>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</si>
  <si>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</si>
  <si>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</si>
  <si>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</si>
  <si>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</si>
  <si>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</si>
  <si>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</si>
  <si>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</si>
  <si>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</si>
  <si>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</si>
  <si>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</si>
  <si>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</si>
  <si>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</si>
  <si>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</si>
  <si>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</si>
  <si>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</si>
  <si>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</si>
  <si>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</si>
  <si>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</si>
  <si>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</si>
  <si>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</si>
  <si>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</si>
  <si>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</si>
  <si>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</si>
  <si>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</si>
  <si>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</si>
  <si>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</si>
  <si>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</si>
  <si>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</si>
  <si>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</si>
  <si>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</si>
  <si>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</si>
  <si>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</si>
  <si>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</si>
  <si>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</si>
  <si>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</si>
  <si>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</si>
  <si>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</si>
  <si>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</si>
  <si>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</si>
  <si>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</si>
  <si>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O1</t>
  </si>
  <si>
    <t>O9</t>
  </si>
  <si>
    <t>O2</t>
  </si>
  <si>
    <t>Švietimo paslaugų užtikrinimas ir gerinimas</t>
  </si>
  <si>
    <t>2019 m. sausio 17 d.</t>
  </si>
  <si>
    <t>Direktoriaus pavad.ugd.,laikinai pavaduojanti direktorių</t>
  </si>
  <si>
    <t>Sigita Pocienė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</si>
</sst>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26" fillId="0" borderId="3" xfId="1" applyFont="1" applyFill="1" applyBorder="1" applyAlignment="1" applyProtection="1">
      <alignment horizontal="center"/>
    </xf>
    <xf numFmtId="164" fontId="26" fillId="0" borderId="3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K369" sqref="K369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19.5" customHeight="1" x14ac:dyDescent="0.25">
      <c r="G6" s="173" t="s">
        <v>6</v>
      </c>
      <c r="H6" s="173"/>
      <c r="I6" s="173"/>
      <c r="J6" s="173"/>
      <c r="K6" s="173"/>
      <c r="L6" s="12"/>
      <c r="M6" s="8"/>
    </row>
    <row r="7" spans="1:16" ht="18.75" customHeight="1" x14ac:dyDescent="0.25">
      <c r="A7" s="174" t="s">
        <v>7</v>
      </c>
      <c r="B7" s="175"/>
      <c r="C7" s="175"/>
      <c r="D7" s="175"/>
      <c r="E7" s="175"/>
      <c r="F7" s="176"/>
      <c r="G7" s="175"/>
      <c r="H7" s="175"/>
      <c r="I7" s="175"/>
      <c r="J7" s="175"/>
      <c r="K7" s="175"/>
      <c r="L7" s="175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77" t="s">
        <v>8</v>
      </c>
      <c r="H8" s="177"/>
      <c r="I8" s="177"/>
      <c r="J8" s="177"/>
      <c r="K8" s="177"/>
      <c r="L8" s="7"/>
      <c r="M8" s="8"/>
    </row>
    <row r="9" spans="1:16" ht="16.5" customHeight="1" x14ac:dyDescent="0.25">
      <c r="A9" s="178" t="s">
        <v>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8"/>
      <c r="P9" s="2" t="s">
        <v>10</v>
      </c>
    </row>
    <row r="10" spans="1:16" ht="12" customHeight="1" x14ac:dyDescent="0.25">
      <c r="G10" s="173" t="s">
        <v>11</v>
      </c>
      <c r="H10" s="173"/>
      <c r="I10" s="173"/>
      <c r="J10" s="173"/>
      <c r="K10" s="173"/>
      <c r="M10" s="8"/>
    </row>
    <row r="11" spans="1:16" ht="12" customHeight="1" x14ac:dyDescent="0.25">
      <c r="G11" s="176" t="s">
        <v>12</v>
      </c>
      <c r="H11" s="176"/>
      <c r="I11" s="176"/>
      <c r="J11" s="176"/>
      <c r="K11" s="176"/>
    </row>
    <row r="12" spans="1:16" ht="3.75" customHeight="1" x14ac:dyDescent="0.25"/>
    <row r="13" spans="1:16" ht="12" customHeight="1" x14ac:dyDescent="0.25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6" ht="8.25" customHeight="1" x14ac:dyDescent="0.25"/>
    <row r="15" spans="1:16" ht="11.25" customHeight="1" x14ac:dyDescent="0.25">
      <c r="G15" s="179" t="s">
        <v>238</v>
      </c>
      <c r="H15" s="173"/>
      <c r="I15" s="173"/>
      <c r="J15" s="173"/>
      <c r="K15" s="173"/>
    </row>
    <row r="16" spans="1:16" ht="11.25" customHeight="1" x14ac:dyDescent="0.25">
      <c r="G16" s="176" t="s">
        <v>14</v>
      </c>
      <c r="H16" s="176"/>
      <c r="I16" s="176"/>
      <c r="J16" s="176"/>
      <c r="K16" s="176"/>
    </row>
    <row r="17" spans="1:18" ht="14.25" customHeight="1" x14ac:dyDescent="0.25">
      <c r="B17" s="9"/>
      <c r="C17" s="9"/>
      <c r="D17" s="9"/>
      <c r="E17" s="179" t="s">
        <v>237</v>
      </c>
      <c r="F17" s="173"/>
      <c r="G17" s="173"/>
      <c r="H17" s="173"/>
      <c r="I17" s="173"/>
      <c r="J17" s="173"/>
      <c r="K17" s="173"/>
      <c r="L17" s="9"/>
    </row>
    <row r="18" spans="1:18" ht="10.5" customHeight="1" x14ac:dyDescent="0.25">
      <c r="A18" s="180" t="s">
        <v>15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6"/>
    </row>
    <row r="19" spans="1:18" ht="10.5" customHeight="1" x14ac:dyDescent="0.25">
      <c r="J19" s="17"/>
      <c r="K19" s="18"/>
      <c r="L19" s="19" t="s">
        <v>16</v>
      </c>
      <c r="M19" s="16"/>
    </row>
    <row r="20" spans="1:18" ht="11.25" customHeight="1" x14ac:dyDescent="0.25">
      <c r="J20" s="20" t="s">
        <v>17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18</v>
      </c>
      <c r="L21" s="21"/>
      <c r="M21" s="16"/>
    </row>
    <row r="22" spans="1:18" ht="12.75" customHeight="1" x14ac:dyDescent="0.25">
      <c r="C22" s="170"/>
      <c r="D22" s="171"/>
      <c r="E22" s="171"/>
      <c r="F22" s="172"/>
      <c r="G22" s="171"/>
      <c r="H22" s="171"/>
      <c r="I22" s="171"/>
      <c r="K22" s="23" t="s">
        <v>19</v>
      </c>
      <c r="L22" s="24" t="s">
        <v>20</v>
      </c>
      <c r="M22" s="16"/>
    </row>
    <row r="23" spans="1:18" ht="12" customHeight="1" x14ac:dyDescent="0.25">
      <c r="G23" s="14"/>
      <c r="H23" s="25"/>
      <c r="J23" s="26" t="s">
        <v>21</v>
      </c>
      <c r="K23" s="27"/>
      <c r="L23" s="167" t="s">
        <v>234</v>
      </c>
      <c r="M23" s="16"/>
    </row>
    <row r="24" spans="1:18" ht="12.75" customHeight="1" x14ac:dyDescent="0.25">
      <c r="G24" s="29" t="s">
        <v>22</v>
      </c>
      <c r="H24" s="30"/>
      <c r="I24" s="31"/>
      <c r="J24" s="32"/>
      <c r="K24" s="21"/>
      <c r="L24" s="28" t="s">
        <v>23</v>
      </c>
      <c r="M24" s="16"/>
    </row>
    <row r="25" spans="1:18" ht="13.5" customHeight="1" x14ac:dyDescent="0.25">
      <c r="G25" s="181" t="s">
        <v>24</v>
      </c>
      <c r="H25" s="181"/>
      <c r="I25" s="168" t="s">
        <v>235</v>
      </c>
      <c r="J25" s="169" t="s">
        <v>236</v>
      </c>
      <c r="K25" s="167" t="s">
        <v>236</v>
      </c>
      <c r="L25" s="167" t="s">
        <v>234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25</v>
      </c>
      <c r="M26" s="37"/>
    </row>
    <row r="27" spans="1:18" ht="24" customHeight="1" x14ac:dyDescent="0.25">
      <c r="A27" s="182" t="s">
        <v>26</v>
      </c>
      <c r="B27" s="183"/>
      <c r="C27" s="183"/>
      <c r="D27" s="183"/>
      <c r="E27" s="183"/>
      <c r="F27" s="183"/>
      <c r="G27" s="186" t="s">
        <v>27</v>
      </c>
      <c r="H27" s="188" t="s">
        <v>28</v>
      </c>
      <c r="I27" s="190" t="s">
        <v>29</v>
      </c>
      <c r="J27" s="191"/>
      <c r="K27" s="203" t="s">
        <v>30</v>
      </c>
      <c r="L27" s="192" t="s">
        <v>31</v>
      </c>
      <c r="M27" s="37"/>
    </row>
    <row r="28" spans="1:18" ht="46.5" customHeight="1" x14ac:dyDescent="0.25">
      <c r="A28" s="184"/>
      <c r="B28" s="185"/>
      <c r="C28" s="185"/>
      <c r="D28" s="185"/>
      <c r="E28" s="185"/>
      <c r="F28" s="185"/>
      <c r="G28" s="187"/>
      <c r="H28" s="189"/>
      <c r="I28" s="38" t="s">
        <v>32</v>
      </c>
      <c r="J28" s="39" t="s">
        <v>33</v>
      </c>
      <c r="K28" s="204"/>
      <c r="L28" s="193"/>
    </row>
    <row r="29" spans="1:18" ht="11.25" customHeight="1" x14ac:dyDescent="0.25">
      <c r="A29" s="194" t="s">
        <v>34</v>
      </c>
      <c r="B29" s="195"/>
      <c r="C29" s="195"/>
      <c r="D29" s="195"/>
      <c r="E29" s="195"/>
      <c r="F29" s="196"/>
      <c r="G29" s="40">
        <v>2</v>
      </c>
      <c r="H29" s="41">
        <v>3</v>
      </c>
      <c r="I29" s="42" t="s">
        <v>35</v>
      </c>
      <c r="J29" s="43" t="s">
        <v>36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37</v>
      </c>
      <c r="H30" s="40">
        <v>1</v>
      </c>
      <c r="I30" s="51">
        <f>SUM(I31+I42+I62+I83+I90+I110+I132+I151+I161)</f>
        <v>230500</v>
      </c>
      <c r="J30" s="51">
        <f>SUM(J31+J42+J62+J83+J90+J110+J132+J151+J161)</f>
        <v>230500</v>
      </c>
      <c r="K30" s="52">
        <f>SUM(K31+K42+K62+K83+K90+K110+K132+K151+K161)</f>
        <v>230500</v>
      </c>
      <c r="L30" s="51">
        <f>SUM(L31+L42+L62+L83+L90+L110+L132+L151+L161)</f>
        <v>230500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38</v>
      </c>
      <c r="H31" s="40">
        <v>2</v>
      </c>
      <c r="I31" s="51">
        <f>SUM(I32+I38)</f>
        <v>184000</v>
      </c>
      <c r="J31" s="51">
        <f>SUM(J32+J38)</f>
        <v>184000</v>
      </c>
      <c r="K31" s="59">
        <f>SUM(K32+K38)</f>
        <v>184032.79</v>
      </c>
      <c r="L31" s="60">
        <f>SUM(L32+L38)</f>
        <v>184032.79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39</v>
      </c>
      <c r="H32" s="40">
        <v>3</v>
      </c>
      <c r="I32" s="51">
        <f>SUM(I33)</f>
        <v>140700</v>
      </c>
      <c r="J32" s="51">
        <f>SUM(J33)</f>
        <v>140700</v>
      </c>
      <c r="K32" s="52">
        <f>SUM(K33)</f>
        <v>140700</v>
      </c>
      <c r="L32" s="51">
        <f>SUM(L33)</f>
        <v>140700</v>
      </c>
      <c r="Q32" s="66"/>
      <c r="R32" s="9"/>
    </row>
    <row r="33" spans="1:19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39</v>
      </c>
      <c r="H33" s="40">
        <v>4</v>
      </c>
      <c r="I33" s="51">
        <f>SUM(I34+I36)</f>
        <v>140700</v>
      </c>
      <c r="J33" s="51">
        <f t="shared" ref="J33:L34" si="0">SUM(J34)</f>
        <v>140700</v>
      </c>
      <c r="K33" s="51">
        <f t="shared" si="0"/>
        <v>140700</v>
      </c>
      <c r="L33" s="51">
        <f t="shared" si="0"/>
        <v>140700</v>
      </c>
      <c r="Q33" s="66"/>
      <c r="R33" s="66"/>
    </row>
    <row r="34" spans="1:19" ht="14.25" hidden="1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40</v>
      </c>
      <c r="H34" s="40">
        <v>5</v>
      </c>
      <c r="I34" s="52">
        <f>SUM(I35)</f>
        <v>140700</v>
      </c>
      <c r="J34" s="52">
        <f t="shared" si="0"/>
        <v>140700</v>
      </c>
      <c r="K34" s="52">
        <f t="shared" si="0"/>
        <v>140700</v>
      </c>
      <c r="L34" s="52">
        <f t="shared" si="0"/>
        <v>140700</v>
      </c>
      <c r="Q34" s="66"/>
      <c r="R34" s="66"/>
    </row>
    <row r="35" spans="1:19" ht="12.75" hidden="1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40</v>
      </c>
      <c r="H35" s="40">
        <v>6</v>
      </c>
      <c r="I35" s="70">
        <v>140700</v>
      </c>
      <c r="J35" s="71">
        <v>140700</v>
      </c>
      <c r="K35" s="71">
        <v>140700</v>
      </c>
      <c r="L35" s="71">
        <v>140700</v>
      </c>
      <c r="Q35" s="66"/>
      <c r="R35" s="66"/>
    </row>
    <row r="36" spans="1:19" ht="14.2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41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41</v>
      </c>
      <c r="H37" s="40">
        <v>8</v>
      </c>
      <c r="I37" s="71"/>
      <c r="J37" s="72"/>
      <c r="K37" s="71"/>
      <c r="L37" s="72"/>
      <c r="Q37" s="66"/>
      <c r="R37" s="66"/>
    </row>
    <row r="38" spans="1:19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42</v>
      </c>
      <c r="H38" s="40">
        <v>9</v>
      </c>
      <c r="I38" s="52">
        <f t="shared" ref="I38:L40" si="1">I39</f>
        <v>43300</v>
      </c>
      <c r="J38" s="51">
        <f t="shared" si="1"/>
        <v>43300</v>
      </c>
      <c r="K38" s="52">
        <f t="shared" si="1"/>
        <v>43332.79</v>
      </c>
      <c r="L38" s="51">
        <f t="shared" si="1"/>
        <v>43332.79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42</v>
      </c>
      <c r="H39" s="40">
        <v>10</v>
      </c>
      <c r="I39" s="52">
        <f t="shared" si="1"/>
        <v>43300</v>
      </c>
      <c r="J39" s="51">
        <f t="shared" si="1"/>
        <v>43300</v>
      </c>
      <c r="K39" s="51">
        <f t="shared" si="1"/>
        <v>43332.79</v>
      </c>
      <c r="L39" s="51">
        <f t="shared" si="1"/>
        <v>43332.79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42</v>
      </c>
      <c r="H40" s="40">
        <v>11</v>
      </c>
      <c r="I40" s="51">
        <f t="shared" si="1"/>
        <v>43300</v>
      </c>
      <c r="J40" s="51">
        <f t="shared" si="1"/>
        <v>43300</v>
      </c>
      <c r="K40" s="51">
        <f t="shared" si="1"/>
        <v>43332.79</v>
      </c>
      <c r="L40" s="51">
        <f t="shared" si="1"/>
        <v>43332.79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42</v>
      </c>
      <c r="H41" s="40">
        <v>12</v>
      </c>
      <c r="I41" s="72">
        <v>43300</v>
      </c>
      <c r="J41" s="71">
        <v>43300</v>
      </c>
      <c r="K41" s="71">
        <v>43332.79</v>
      </c>
      <c r="L41" s="71">
        <v>43332.79</v>
      </c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43</v>
      </c>
      <c r="H42" s="40">
        <v>13</v>
      </c>
      <c r="I42" s="75">
        <f t="shared" ref="I42:L44" si="2">I43</f>
        <v>46200</v>
      </c>
      <c r="J42" s="76">
        <f t="shared" si="2"/>
        <v>46200</v>
      </c>
      <c r="K42" s="75">
        <f t="shared" si="2"/>
        <v>46195.219999999994</v>
      </c>
      <c r="L42" s="75">
        <f t="shared" si="2"/>
        <v>46195.219999999994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43</v>
      </c>
      <c r="H43" s="40">
        <v>14</v>
      </c>
      <c r="I43" s="51">
        <f t="shared" si="2"/>
        <v>46200</v>
      </c>
      <c r="J43" s="52">
        <f t="shared" si="2"/>
        <v>46200</v>
      </c>
      <c r="K43" s="51">
        <f t="shared" si="2"/>
        <v>46195.219999999994</v>
      </c>
      <c r="L43" s="52">
        <f t="shared" si="2"/>
        <v>46195.219999999994</v>
      </c>
      <c r="Q43" s="66"/>
      <c r="R43" s="9"/>
      <c r="S43" s="66"/>
    </row>
    <row r="44" spans="1:19" ht="14.2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43</v>
      </c>
      <c r="H44" s="40">
        <v>15</v>
      </c>
      <c r="I44" s="51">
        <f t="shared" si="2"/>
        <v>46200</v>
      </c>
      <c r="J44" s="52">
        <f t="shared" si="2"/>
        <v>46200</v>
      </c>
      <c r="K44" s="60">
        <f t="shared" si="2"/>
        <v>46195.219999999994</v>
      </c>
      <c r="L44" s="60">
        <f t="shared" si="2"/>
        <v>46195.219999999994</v>
      </c>
      <c r="Q44" s="66"/>
      <c r="R44" s="66"/>
      <c r="S44" s="9"/>
    </row>
    <row r="45" spans="1:19" ht="14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43</v>
      </c>
      <c r="H45" s="40">
        <v>16</v>
      </c>
      <c r="I45" s="82">
        <f>SUM(I46:I61)</f>
        <v>46200</v>
      </c>
      <c r="J45" s="82">
        <f>SUM(J46:J61)</f>
        <v>46200</v>
      </c>
      <c r="K45" s="83">
        <f>SUM(K46:K61)</f>
        <v>46195.219999999994</v>
      </c>
      <c r="L45" s="83">
        <f>SUM(L46:L61)</f>
        <v>46195.219999999994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44</v>
      </c>
      <c r="H46" s="40">
        <v>17</v>
      </c>
      <c r="I46" s="71">
        <v>1100</v>
      </c>
      <c r="J46" s="71">
        <v>1100</v>
      </c>
      <c r="K46" s="71">
        <v>1068.6099999999999</v>
      </c>
      <c r="L46" s="71">
        <v>1068.6099999999999</v>
      </c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45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46</v>
      </c>
      <c r="H48" s="40">
        <v>19</v>
      </c>
      <c r="I48" s="71">
        <v>900</v>
      </c>
      <c r="J48" s="71">
        <v>900</v>
      </c>
      <c r="K48" s="71">
        <v>923.63</v>
      </c>
      <c r="L48" s="71">
        <v>923.63</v>
      </c>
      <c r="Q48" s="66"/>
      <c r="R48" s="66"/>
      <c r="S48" s="9"/>
    </row>
    <row r="49" spans="1:19" ht="22.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47</v>
      </c>
      <c r="H49" s="40">
        <v>20</v>
      </c>
      <c r="I49" s="71">
        <v>10100</v>
      </c>
      <c r="J49" s="71">
        <v>10100</v>
      </c>
      <c r="K49" s="71">
        <v>10100</v>
      </c>
      <c r="L49" s="71">
        <v>10100</v>
      </c>
      <c r="Q49" s="66"/>
      <c r="R49" s="66"/>
      <c r="S49" s="9"/>
    </row>
    <row r="50" spans="1:19" ht="14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48</v>
      </c>
      <c r="H50" s="40">
        <v>21</v>
      </c>
      <c r="I50" s="71">
        <v>300</v>
      </c>
      <c r="J50" s="71">
        <v>300</v>
      </c>
      <c r="K50" s="71">
        <v>300</v>
      </c>
      <c r="L50" s="71">
        <v>300</v>
      </c>
      <c r="Q50" s="66"/>
      <c r="R50" s="66"/>
      <c r="S50" s="9"/>
    </row>
    <row r="51" spans="1:19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49</v>
      </c>
      <c r="H51" s="40">
        <v>22</v>
      </c>
      <c r="I51" s="72"/>
      <c r="J51" s="71"/>
      <c r="K51" s="71">
        <v>28.7</v>
      </c>
      <c r="L51" s="71">
        <v>28.7</v>
      </c>
      <c r="Q51" s="66"/>
      <c r="R51" s="66"/>
      <c r="S51" s="9"/>
    </row>
    <row r="52" spans="1:19" ht="0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50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51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2.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52</v>
      </c>
      <c r="H54" s="40">
        <v>25</v>
      </c>
      <c r="I54" s="72">
        <v>1400</v>
      </c>
      <c r="J54" s="71">
        <v>1400</v>
      </c>
      <c r="K54" s="71">
        <v>1387.95</v>
      </c>
      <c r="L54" s="71">
        <v>1387.95</v>
      </c>
      <c r="Q54" s="66"/>
      <c r="R54" s="66"/>
      <c r="S54" s="9"/>
    </row>
    <row r="55" spans="1:19" ht="14.2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53</v>
      </c>
      <c r="H55" s="40">
        <v>26</v>
      </c>
      <c r="I55" s="72">
        <v>400</v>
      </c>
      <c r="J55" s="71">
        <v>400</v>
      </c>
      <c r="K55" s="71">
        <v>377.83</v>
      </c>
      <c r="L55" s="71">
        <v>377.83</v>
      </c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54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3.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55</v>
      </c>
      <c r="H57" s="40">
        <v>28</v>
      </c>
      <c r="I57" s="72">
        <v>28700</v>
      </c>
      <c r="J57" s="71">
        <v>28700</v>
      </c>
      <c r="K57" s="71">
        <v>28654.34</v>
      </c>
      <c r="L57" s="71">
        <v>28654.34</v>
      </c>
      <c r="Q57" s="66"/>
      <c r="R57" s="66"/>
      <c r="S57" s="9"/>
    </row>
    <row r="58" spans="1:19" ht="27.75" hidden="1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56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57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58</v>
      </c>
      <c r="H60" s="40">
        <v>31</v>
      </c>
      <c r="I60" s="72">
        <v>1300</v>
      </c>
      <c r="J60" s="71">
        <v>1300</v>
      </c>
      <c r="K60" s="71">
        <v>1314.71</v>
      </c>
      <c r="L60" s="71">
        <v>1314.71</v>
      </c>
      <c r="Q60" s="66"/>
      <c r="R60" s="66"/>
      <c r="S60" s="9"/>
    </row>
    <row r="61" spans="1:19" ht="12.7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59</v>
      </c>
      <c r="H61" s="40">
        <v>32</v>
      </c>
      <c r="I61" s="72">
        <v>2000</v>
      </c>
      <c r="J61" s="71">
        <v>2000</v>
      </c>
      <c r="K61" s="71">
        <v>2039.45</v>
      </c>
      <c r="L61" s="71">
        <v>2039.45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60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61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62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62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4.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63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64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65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66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66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63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64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65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67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68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69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70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71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72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72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72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72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73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74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74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74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75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76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77</v>
      </c>
      <c r="H89" s="40">
        <v>60</v>
      </c>
      <c r="I89" s="72"/>
      <c r="J89" s="72"/>
      <c r="K89" s="72"/>
      <c r="L89" s="72"/>
    </row>
    <row r="90" spans="1:12" ht="0.7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78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79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79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79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80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81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82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82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82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83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84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85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86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86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86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87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88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88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4.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88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89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90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91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91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91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92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93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94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94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94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94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95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95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95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95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96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96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96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96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97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98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97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99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100</v>
      </c>
      <c r="H132" s="40">
        <v>103</v>
      </c>
      <c r="I132" s="52">
        <f>SUM(I133+I138+I146)</f>
        <v>300</v>
      </c>
      <c r="J132" s="101">
        <f>SUM(J133+J138+J146)</f>
        <v>300</v>
      </c>
      <c r="K132" s="52">
        <f>SUM(K133+K138+K146)</f>
        <v>271.99</v>
      </c>
      <c r="L132" s="51">
        <f>SUM(L133+L138+L146)</f>
        <v>271.99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101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101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101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102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103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104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105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105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106</v>
      </c>
      <c r="H141" s="40">
        <v>112</v>
      </c>
      <c r="I141" s="71"/>
      <c r="J141" s="71"/>
      <c r="K141" s="71"/>
      <c r="L141" s="71"/>
    </row>
    <row r="142" spans="1:12" ht="14.2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107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108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108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108</v>
      </c>
      <c r="H145" s="40">
        <v>116</v>
      </c>
      <c r="I145" s="71"/>
      <c r="J145" s="71"/>
      <c r="K145" s="71"/>
      <c r="L145" s="71"/>
    </row>
    <row r="146" spans="1:12" ht="12.75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109</v>
      </c>
      <c r="H146" s="40">
        <v>117</v>
      </c>
      <c r="I146" s="52">
        <f t="shared" ref="I146:L147" si="15">I147</f>
        <v>300</v>
      </c>
      <c r="J146" s="101">
        <f t="shared" si="15"/>
        <v>300</v>
      </c>
      <c r="K146" s="52">
        <f t="shared" si="15"/>
        <v>271.99</v>
      </c>
      <c r="L146" s="51">
        <f t="shared" si="15"/>
        <v>271.99</v>
      </c>
    </row>
    <row r="147" spans="1:12" ht="0.75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109</v>
      </c>
      <c r="H147" s="40">
        <v>118</v>
      </c>
      <c r="I147" s="83">
        <f t="shared" si="15"/>
        <v>300</v>
      </c>
      <c r="J147" s="125">
        <f t="shared" si="15"/>
        <v>300</v>
      </c>
      <c r="K147" s="83">
        <f t="shared" si="15"/>
        <v>271.99</v>
      </c>
      <c r="L147" s="82">
        <f t="shared" si="15"/>
        <v>271.99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109</v>
      </c>
      <c r="H148" s="40">
        <v>119</v>
      </c>
      <c r="I148" s="52">
        <f>SUM(I149:I150)</f>
        <v>300</v>
      </c>
      <c r="J148" s="101">
        <f>SUM(J149:J150)</f>
        <v>300</v>
      </c>
      <c r="K148" s="52">
        <f>SUM(K149:K150)</f>
        <v>271.99</v>
      </c>
      <c r="L148" s="51">
        <f>SUM(L149:L150)</f>
        <v>271.99</v>
      </c>
    </row>
    <row r="149" spans="1:12" ht="14.25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110</v>
      </c>
      <c r="H149" s="40">
        <v>120</v>
      </c>
      <c r="I149" s="126">
        <v>300</v>
      </c>
      <c r="J149" s="126">
        <v>300</v>
      </c>
      <c r="K149" s="126">
        <v>271.99</v>
      </c>
      <c r="L149" s="126">
        <v>271.99</v>
      </c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111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112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112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113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113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114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115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116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117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117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117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118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119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120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120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120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121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122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0.75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123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124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125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126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127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128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129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130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131</v>
      </c>
      <c r="H176" s="40">
        <v>147</v>
      </c>
      <c r="I176" s="138"/>
      <c r="J176" s="138"/>
      <c r="K176" s="138"/>
      <c r="L176" s="138"/>
    </row>
    <row r="177" spans="1:12" ht="50.25" customHeight="1" x14ac:dyDescent="0.25">
      <c r="A177" s="46">
        <v>3</v>
      </c>
      <c r="B177" s="49"/>
      <c r="C177" s="47"/>
      <c r="D177" s="48"/>
      <c r="E177" s="48"/>
      <c r="F177" s="50"/>
      <c r="G177" s="118" t="s">
        <v>132</v>
      </c>
      <c r="H177" s="40">
        <v>148</v>
      </c>
      <c r="I177" s="51">
        <f>SUM(I178+I230+I295)</f>
        <v>3000</v>
      </c>
      <c r="J177" s="51">
        <f>SUM(J178+J230+J295)</f>
        <v>3000</v>
      </c>
      <c r="K177" s="51">
        <f>SUM(K178+K230+K295)</f>
        <v>3000</v>
      </c>
      <c r="L177" s="51">
        <f>SUM(L178+L230+L295)</f>
        <v>3000</v>
      </c>
    </row>
    <row r="178" spans="1:12" ht="25.5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133</v>
      </c>
      <c r="H178" s="40">
        <v>149</v>
      </c>
      <c r="I178" s="51">
        <f>SUM(I179+I201+I208+I220+I224)</f>
        <v>3000</v>
      </c>
      <c r="J178" s="75">
        <f>SUM(J179+J201+J208+J220+J224)</f>
        <v>3000</v>
      </c>
      <c r="K178" s="75">
        <f>SUM(K179+K201+K208+K220+K224)</f>
        <v>3000</v>
      </c>
      <c r="L178" s="75">
        <f>SUM(L179+L201+L208+L220+L224)</f>
        <v>3000</v>
      </c>
    </row>
    <row r="179" spans="1:12" ht="23.2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134</v>
      </c>
      <c r="H179" s="40">
        <v>150</v>
      </c>
      <c r="I179" s="75">
        <f>SUM(I180+I183+I188+I193+I198)</f>
        <v>3000</v>
      </c>
      <c r="J179" s="101">
        <f>SUM(J180+J183+J188+J193+J198)</f>
        <v>3000</v>
      </c>
      <c r="K179" s="52">
        <f>SUM(K180+K183+K188+K193+K198)</f>
        <v>3000</v>
      </c>
      <c r="L179" s="51">
        <f>SUM(L180+L183+L188+L193+L198)</f>
        <v>3000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135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136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136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137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137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138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139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140</v>
      </c>
      <c r="H187" s="40">
        <v>158</v>
      </c>
      <c r="I187" s="70"/>
      <c r="J187" s="70"/>
      <c r="K187" s="70"/>
      <c r="L187" s="138"/>
    </row>
    <row r="188" spans="1:12" ht="12.7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141</v>
      </c>
      <c r="H188" s="40">
        <v>159</v>
      </c>
      <c r="I188" s="51">
        <f>I189</f>
        <v>3000</v>
      </c>
      <c r="J188" s="101">
        <f>J189</f>
        <v>3000</v>
      </c>
      <c r="K188" s="52">
        <f>K189</f>
        <v>3000</v>
      </c>
      <c r="L188" s="51">
        <f>L189</f>
        <v>3000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141</v>
      </c>
      <c r="H189" s="40">
        <v>160</v>
      </c>
      <c r="I189" s="51">
        <f>SUM(I190:I192)</f>
        <v>3000</v>
      </c>
      <c r="J189" s="51">
        <f>SUM(J190:J192)</f>
        <v>3000</v>
      </c>
      <c r="K189" s="51">
        <f>SUM(K190:K192)</f>
        <v>3000</v>
      </c>
      <c r="L189" s="51">
        <f>SUM(L190:L192)</f>
        <v>3000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142</v>
      </c>
      <c r="H190" s="40">
        <v>161</v>
      </c>
      <c r="I190" s="72"/>
      <c r="J190" s="72"/>
      <c r="K190" s="72"/>
      <c r="L190" s="138"/>
    </row>
    <row r="191" spans="1:12" ht="12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143</v>
      </c>
      <c r="H191" s="40">
        <v>162</v>
      </c>
      <c r="I191" s="70">
        <v>3000</v>
      </c>
      <c r="J191" s="72">
        <v>3000</v>
      </c>
      <c r="K191" s="72">
        <v>3000</v>
      </c>
      <c r="L191" s="72">
        <v>3000</v>
      </c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144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145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145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146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147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148</v>
      </c>
      <c r="H197" s="40">
        <v>168</v>
      </c>
      <c r="I197" s="70"/>
      <c r="J197" s="70"/>
      <c r="K197" s="70"/>
      <c r="L197" s="72"/>
    </row>
    <row r="198" spans="1:12" ht="1.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149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149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149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150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150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150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151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152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153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154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155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156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156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156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157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157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158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159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160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161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162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157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163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163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5.2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164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164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165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165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165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166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167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168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169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170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171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172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172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173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174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175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176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177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178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179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179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180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181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182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182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183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184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185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185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186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187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188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188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188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189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189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189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190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190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191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192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193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194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172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172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195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174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175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176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177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196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197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197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198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199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200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200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201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202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203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203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204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205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206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206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206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189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189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189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190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190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191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192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207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208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194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172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172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195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174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175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176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209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196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210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210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211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212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213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213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214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215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216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216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217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218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219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219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220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189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189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189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221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221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222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223</v>
      </c>
      <c r="H327" s="40">
        <v>298</v>
      </c>
      <c r="I327" s="72"/>
      <c r="J327" s="72"/>
      <c r="K327" s="72"/>
      <c r="L327" s="72"/>
    </row>
    <row r="328" spans="1:12" ht="8.25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224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171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171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172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195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174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175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176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177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196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210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210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211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212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213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213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214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215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216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216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217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225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219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219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219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189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189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189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221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221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222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223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226</v>
      </c>
      <c r="H360" s="40">
        <v>331</v>
      </c>
      <c r="I360" s="120">
        <f>SUM(I30+I177)</f>
        <v>233500</v>
      </c>
      <c r="J360" s="120">
        <f>SUM(J30+J177)</f>
        <v>233500</v>
      </c>
      <c r="K360" s="120">
        <f>SUM(K30+K177)</f>
        <v>233500</v>
      </c>
      <c r="L360" s="120">
        <f>SUM(L30+L177)</f>
        <v>233500</v>
      </c>
    </row>
    <row r="361" spans="1:13" ht="18.75" hidden="1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205" t="s">
        <v>239</v>
      </c>
      <c r="E362" s="202"/>
      <c r="F362" s="202"/>
      <c r="G362" s="202"/>
      <c r="H362" s="159"/>
      <c r="I362" s="160"/>
      <c r="J362" s="161"/>
      <c r="K362" s="206" t="s">
        <v>240</v>
      </c>
      <c r="L362" s="200"/>
    </row>
    <row r="363" spans="1:13" ht="12.75" customHeight="1" x14ac:dyDescent="0.25">
      <c r="A363" s="162"/>
      <c r="B363" s="162"/>
      <c r="C363" s="162"/>
      <c r="D363" s="163" t="s">
        <v>227</v>
      </c>
      <c r="E363" s="164"/>
      <c r="F363" s="22"/>
      <c r="G363" s="164"/>
      <c r="H363" s="164"/>
      <c r="I363" s="165" t="s">
        <v>228</v>
      </c>
      <c r="J363" s="164"/>
      <c r="K363" s="197" t="s">
        <v>229</v>
      </c>
      <c r="L363" s="197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202" t="s">
        <v>230</v>
      </c>
      <c r="E365" s="202"/>
      <c r="F365" s="202"/>
      <c r="G365" s="202"/>
      <c r="H365" s="164"/>
      <c r="I365" s="165"/>
      <c r="J365" s="164"/>
      <c r="K365" s="201" t="s">
        <v>231</v>
      </c>
      <c r="L365" s="201"/>
    </row>
    <row r="366" spans="1:13" ht="12.75" customHeight="1" x14ac:dyDescent="0.25">
      <c r="D366" s="198" t="s">
        <v>232</v>
      </c>
      <c r="E366" s="199"/>
      <c r="F366" s="199"/>
      <c r="G366" s="199"/>
      <c r="H366" s="22"/>
      <c r="I366" s="166" t="s">
        <v>228</v>
      </c>
      <c r="J366" s="164"/>
      <c r="K366" s="197" t="s">
        <v>233</v>
      </c>
      <c r="L366" s="197"/>
    </row>
  </sheetData>
  <mergeCells count="27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2019-01-19T09:41:26Z</cp:lastPrinted>
  <dcterms:modified xsi:type="dcterms:W3CDTF">2019-01-21T07:19:35Z</dcterms:modified>
</cp:coreProperties>
</file>