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8_{E69949CD-205F-4C96-8DE3-EDA6E80B5D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I356" i="1"/>
  <c r="I355" i="1" s="1"/>
  <c r="L355" i="1"/>
  <c r="K355" i="1"/>
  <c r="L353" i="1"/>
  <c r="K353" i="1"/>
  <c r="J353" i="1"/>
  <c r="I353" i="1"/>
  <c r="I352" i="1" s="1"/>
  <c r="L352" i="1"/>
  <c r="K352" i="1"/>
  <c r="J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I341" i="1" s="1"/>
  <c r="L341" i="1"/>
  <c r="K341" i="1"/>
  <c r="K327" i="1" s="1"/>
  <c r="J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I309" i="1" s="1"/>
  <c r="L309" i="1"/>
  <c r="L295" i="1" s="1"/>
  <c r="L294" i="1" s="1"/>
  <c r="K309" i="1"/>
  <c r="K295" i="1" s="1"/>
  <c r="K294" i="1" s="1"/>
  <c r="J309" i="1"/>
  <c r="J295" i="1" s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L262" i="1" s="1"/>
  <c r="K263" i="1"/>
  <c r="K262" i="1" s="1"/>
  <c r="J263" i="1"/>
  <c r="J262" i="1" s="1"/>
  <c r="L259" i="1"/>
  <c r="K259" i="1"/>
  <c r="J259" i="1"/>
  <c r="I259" i="1"/>
  <c r="I258" i="1" s="1"/>
  <c r="L258" i="1"/>
  <c r="K258" i="1"/>
  <c r="J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L230" i="1" s="1"/>
  <c r="K231" i="1"/>
  <c r="J231" i="1"/>
  <c r="J230" i="1" s="1"/>
  <c r="K230" i="1"/>
  <c r="K229" i="1" s="1"/>
  <c r="L225" i="1"/>
  <c r="K225" i="1"/>
  <c r="J225" i="1"/>
  <c r="I225" i="1"/>
  <c r="L224" i="1"/>
  <c r="K224" i="1"/>
  <c r="J224" i="1"/>
  <c r="I224" i="1"/>
  <c r="I223" i="1" s="1"/>
  <c r="L223" i="1"/>
  <c r="K223" i="1"/>
  <c r="J223" i="1"/>
  <c r="L221" i="1"/>
  <c r="K221" i="1"/>
  <c r="J221" i="1"/>
  <c r="I221" i="1"/>
  <c r="I220" i="1" s="1"/>
  <c r="I219" i="1" s="1"/>
  <c r="L220" i="1"/>
  <c r="L219" i="1" s="1"/>
  <c r="K220" i="1"/>
  <c r="J220" i="1"/>
  <c r="J219" i="1" s="1"/>
  <c r="K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I207" i="1" s="1"/>
  <c r="L207" i="1"/>
  <c r="K207" i="1"/>
  <c r="J207" i="1"/>
  <c r="L202" i="1"/>
  <c r="K202" i="1"/>
  <c r="J202" i="1"/>
  <c r="I202" i="1"/>
  <c r="I201" i="1" s="1"/>
  <c r="I200" i="1" s="1"/>
  <c r="L201" i="1"/>
  <c r="K201" i="1"/>
  <c r="K200" i="1" s="1"/>
  <c r="J201" i="1"/>
  <c r="J200" i="1" s="1"/>
  <c r="L200" i="1"/>
  <c r="L198" i="1"/>
  <c r="K198" i="1"/>
  <c r="J198" i="1"/>
  <c r="I198" i="1"/>
  <c r="L197" i="1"/>
  <c r="K197" i="1"/>
  <c r="J197" i="1"/>
  <c r="I197" i="1"/>
  <c r="L193" i="1"/>
  <c r="L192" i="1" s="1"/>
  <c r="K193" i="1"/>
  <c r="K192" i="1" s="1"/>
  <c r="J193" i="1"/>
  <c r="I193" i="1"/>
  <c r="I192" i="1" s="1"/>
  <c r="J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J179" i="1" s="1"/>
  <c r="I180" i="1"/>
  <c r="L179" i="1"/>
  <c r="K179" i="1"/>
  <c r="I179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L165" i="1" s="1"/>
  <c r="K166" i="1"/>
  <c r="J166" i="1"/>
  <c r="J165" i="1" s="1"/>
  <c r="K165" i="1"/>
  <c r="L163" i="1"/>
  <c r="K163" i="1"/>
  <c r="J163" i="1"/>
  <c r="I163" i="1"/>
  <c r="I162" i="1" s="1"/>
  <c r="I161" i="1" s="1"/>
  <c r="L162" i="1"/>
  <c r="L161" i="1" s="1"/>
  <c r="L160" i="1" s="1"/>
  <c r="K162" i="1"/>
  <c r="K161" i="1" s="1"/>
  <c r="J162" i="1"/>
  <c r="J161" i="1" s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L151" i="1" s="1"/>
  <c r="L150" i="1" s="1"/>
  <c r="K152" i="1"/>
  <c r="J152" i="1"/>
  <c r="J151" i="1" s="1"/>
  <c r="J150" i="1" s="1"/>
  <c r="K151" i="1"/>
  <c r="K150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L142" i="1" s="1"/>
  <c r="K143" i="1"/>
  <c r="K142" i="1" s="1"/>
  <c r="J143" i="1"/>
  <c r="I143" i="1"/>
  <c r="J142" i="1"/>
  <c r="I142" i="1"/>
  <c r="L139" i="1"/>
  <c r="K139" i="1"/>
  <c r="J139" i="1"/>
  <c r="I139" i="1"/>
  <c r="L138" i="1"/>
  <c r="K138" i="1"/>
  <c r="K137" i="1" s="1"/>
  <c r="J138" i="1"/>
  <c r="J137" i="1" s="1"/>
  <c r="I138" i="1"/>
  <c r="I137" i="1" s="1"/>
  <c r="L137" i="1"/>
  <c r="L134" i="1"/>
  <c r="K134" i="1"/>
  <c r="J134" i="1"/>
  <c r="I134" i="1"/>
  <c r="L133" i="1"/>
  <c r="L132" i="1" s="1"/>
  <c r="K133" i="1"/>
  <c r="K132" i="1" s="1"/>
  <c r="J133" i="1"/>
  <c r="I133" i="1"/>
  <c r="I132" i="1" s="1"/>
  <c r="J132" i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 s="1"/>
  <c r="L125" i="1"/>
  <c r="K125" i="1"/>
  <c r="J125" i="1"/>
  <c r="I125" i="1"/>
  <c r="I124" i="1" s="1"/>
  <c r="I123" i="1" s="1"/>
  <c r="L124" i="1"/>
  <c r="L123" i="1" s="1"/>
  <c r="K124" i="1"/>
  <c r="J124" i="1"/>
  <c r="J123" i="1" s="1"/>
  <c r="K123" i="1"/>
  <c r="L121" i="1"/>
  <c r="K121" i="1"/>
  <c r="J121" i="1"/>
  <c r="I121" i="1"/>
  <c r="I120" i="1" s="1"/>
  <c r="I119" i="1" s="1"/>
  <c r="L120" i="1"/>
  <c r="L119" i="1" s="1"/>
  <c r="K120" i="1"/>
  <c r="K119" i="1" s="1"/>
  <c r="J120" i="1"/>
  <c r="J119" i="1" s="1"/>
  <c r="L117" i="1"/>
  <c r="K117" i="1"/>
  <c r="J117" i="1"/>
  <c r="I117" i="1"/>
  <c r="L116" i="1"/>
  <c r="K116" i="1"/>
  <c r="J116" i="1"/>
  <c r="I116" i="1"/>
  <c r="I115" i="1" s="1"/>
  <c r="L115" i="1"/>
  <c r="K115" i="1"/>
  <c r="J115" i="1"/>
  <c r="L112" i="1"/>
  <c r="K112" i="1"/>
  <c r="J112" i="1"/>
  <c r="I112" i="1"/>
  <c r="I111" i="1" s="1"/>
  <c r="I110" i="1" s="1"/>
  <c r="L111" i="1"/>
  <c r="L110" i="1" s="1"/>
  <c r="K111" i="1"/>
  <c r="K110" i="1" s="1"/>
  <c r="J111" i="1"/>
  <c r="J110" i="1" s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I101" i="1" s="1"/>
  <c r="I100" i="1" s="1"/>
  <c r="L101" i="1"/>
  <c r="L100" i="1" s="1"/>
  <c r="K101" i="1"/>
  <c r="K100" i="1" s="1"/>
  <c r="J101" i="1"/>
  <c r="J100" i="1" s="1"/>
  <c r="L97" i="1"/>
  <c r="K97" i="1"/>
  <c r="J97" i="1"/>
  <c r="I97" i="1"/>
  <c r="I96" i="1" s="1"/>
  <c r="I95" i="1" s="1"/>
  <c r="L96" i="1"/>
  <c r="L95" i="1" s="1"/>
  <c r="K96" i="1"/>
  <c r="J96" i="1"/>
  <c r="J95" i="1" s="1"/>
  <c r="K95" i="1"/>
  <c r="L92" i="1"/>
  <c r="K92" i="1"/>
  <c r="J92" i="1"/>
  <c r="I92" i="1"/>
  <c r="I91" i="1" s="1"/>
  <c r="I90" i="1" s="1"/>
  <c r="L91" i="1"/>
  <c r="K91" i="1"/>
  <c r="K90" i="1" s="1"/>
  <c r="J91" i="1"/>
  <c r="J90" i="1" s="1"/>
  <c r="L90" i="1"/>
  <c r="L89" i="1" s="1"/>
  <c r="L85" i="1"/>
  <c r="K85" i="1"/>
  <c r="J85" i="1"/>
  <c r="I85" i="1"/>
  <c r="I84" i="1" s="1"/>
  <c r="I83" i="1" s="1"/>
  <c r="I82" i="1" s="1"/>
  <c r="L84" i="1"/>
  <c r="L83" i="1" s="1"/>
  <c r="L82" i="1" s="1"/>
  <c r="K84" i="1"/>
  <c r="J84" i="1"/>
  <c r="J83" i="1" s="1"/>
  <c r="J82" i="1" s="1"/>
  <c r="K83" i="1"/>
  <c r="K82" i="1" s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L63" i="1"/>
  <c r="K63" i="1"/>
  <c r="K62" i="1" s="1"/>
  <c r="K61" i="1" s="1"/>
  <c r="L62" i="1"/>
  <c r="L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L38" i="1" s="1"/>
  <c r="K39" i="1"/>
  <c r="K38" i="1"/>
  <c r="L36" i="1"/>
  <c r="K36" i="1"/>
  <c r="J36" i="1"/>
  <c r="I36" i="1"/>
  <c r="L34" i="1"/>
  <c r="L33" i="1" s="1"/>
  <c r="L32" i="1" s="1"/>
  <c r="K34" i="1"/>
  <c r="K33" i="1" s="1"/>
  <c r="K32" i="1" s="1"/>
  <c r="J34" i="1"/>
  <c r="I34" i="1"/>
  <c r="I33" i="1" s="1"/>
  <c r="I32" i="1" s="1"/>
  <c r="J33" i="1"/>
  <c r="J32" i="1"/>
  <c r="K31" i="1" l="1"/>
  <c r="L229" i="1"/>
  <c r="K89" i="1"/>
  <c r="K109" i="1"/>
  <c r="J131" i="1"/>
  <c r="J160" i="1"/>
  <c r="J229" i="1"/>
  <c r="L31" i="1"/>
  <c r="L30" i="1" s="1"/>
  <c r="J109" i="1"/>
  <c r="L109" i="1"/>
  <c r="K160" i="1"/>
  <c r="I178" i="1"/>
  <c r="J327" i="1"/>
  <c r="J294" i="1" s="1"/>
  <c r="I31" i="1"/>
  <c r="I62" i="1"/>
  <c r="I61" i="1" s="1"/>
  <c r="I262" i="1"/>
  <c r="J31" i="1"/>
  <c r="J30" i="1" s="1"/>
  <c r="L131" i="1"/>
  <c r="K131" i="1"/>
  <c r="I131" i="1"/>
  <c r="K178" i="1"/>
  <c r="K177" i="1" s="1"/>
  <c r="K176" i="1" s="1"/>
  <c r="J178" i="1"/>
  <c r="J177" i="1" s="1"/>
  <c r="J176" i="1" s="1"/>
  <c r="L178" i="1"/>
  <c r="L177" i="1" s="1"/>
  <c r="L176" i="1" s="1"/>
  <c r="I165" i="1"/>
  <c r="I160" i="1" s="1"/>
  <c r="I177" i="1"/>
  <c r="J62" i="1"/>
  <c r="J61" i="1" s="1"/>
  <c r="I89" i="1"/>
  <c r="I230" i="1"/>
  <c r="I229" i="1" s="1"/>
  <c r="I295" i="1"/>
  <c r="J89" i="1"/>
  <c r="I109" i="1"/>
  <c r="I151" i="1"/>
  <c r="I150" i="1" s="1"/>
  <c r="I327" i="1"/>
  <c r="K30" i="1" l="1"/>
  <c r="K359" i="1" s="1"/>
  <c r="L359" i="1"/>
  <c r="I30" i="1"/>
  <c r="J359" i="1"/>
  <c r="I294" i="1"/>
  <c r="I176" i="1"/>
  <c r="I359" i="1" l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<sst xmlns="http://schemas.openxmlformats.org/spreadsheetml/2006/main" count="383" uniqueCount="239">
  <si>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</si>
  <si>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</si>
  <si>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</si>
  <si>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</si>
  <si>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</si>
  <si>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</si>
  <si>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</si>
  <si>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</si>
  <si>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</si>
  <si>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</si>
  <si>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</si>
  <si>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</si>
  <si>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</si>
  <si>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</si>
  <si>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</si>
  <si>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</si>
  <si>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</si>
  <si>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</si>
  <si>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</si>
  <si>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</si>
  <si>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</si>
  <si>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</si>
  <si>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</si>
  <si>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</si>
  <si>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</si>
  <si>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</si>
  <si>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</si>
  <si>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</si>
  <si>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</si>
  <si>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</si>
  <si>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</si>
  <si>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</si>
  <si>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</si>
  <si>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</si>
  <si>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</si>
  <si>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</si>
  <si>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</si>
  <si>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</si>
  <si>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</si>
  <si>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</si>
  <si>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</si>
  <si>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</si>
  <si>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</si>
  <si>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</si>
  <si>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</si>
  <si>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</si>
  <si>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</si>
  <si>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</si>
  <si>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</si>
  <si>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</si>
  <si>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</si>
  <si>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</si>
  <si>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</si>
  <si>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</si>
  <si>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</si>
  <si>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</si>
  <si>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</si>
  <si>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</si>
  <si>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</si>
  <si>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</si>
  <si>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</si>
  <si>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</si>
  <si>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</si>
  <si>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</si>
  <si>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</si>
  <si>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</si>
  <si>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</si>
  <si>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</si>
  <si>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</si>
  <si>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</si>
  <si>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</si>
  <si>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</si>
  <si>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</si>
  <si>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</si>
  <si>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</si>
  <si>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</si>
  <si>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</si>
  <si>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</si>
  <si>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</si>
  <si>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</si>
  <si>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</si>
  <si>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</si>
  <si>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</si>
  <si>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</si>
  <si>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</si>
  <si>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</si>
  <si>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</si>
  <si>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</si>
  <si>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</si>
  <si>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</si>
  <si>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</si>
  <si>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</si>
  <si>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</si>
  <si>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</si>
  <si>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</si>
  <si>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</si>
  <si>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</si>
  <si>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</si>
  <si>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</si>
  <si>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</si>
  <si>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</si>
  <si>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</si>
  <si>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</si>
  <si>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</si>
  <si>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</si>
  <si>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</si>
  <si>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</si>
  <si>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</si>
  <si>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</si>
  <si>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</si>
  <si>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</si>
  <si>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</si>
  <si>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</si>
  <si>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</si>
  <si>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</si>
  <si>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</si>
  <si>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</si>
  <si>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</si>
  <si>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</si>
  <si>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</si>
  <si>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</si>
  <si>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</si>
  <si>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</si>
  <si>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</si>
  <si>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</si>
  <si>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</si>
  <si>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</si>
  <si>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</si>
  <si>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</si>
  <si>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</si>
  <si>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</si>
  <si>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</si>
  <si>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</si>
  <si>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</si>
  <si>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</si>
  <si>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</si>
  <si>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</si>
  <si>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</si>
  <si>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</si>
  <si>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</si>
  <si>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</si>
  <si>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</si>
  <si>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</si>
  <si>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</si>
  <si>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</si>
  <si>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</si>
  <si>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</si>
  <si>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</si>
  <si>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</si>
  <si>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</si>
  <si>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</si>
  <si>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</si>
  <si>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</si>
  <si>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</si>
  <si>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</si>
  <si>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</si>
  <si>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</si>
  <si>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</si>
  <si>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</si>
  <si>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</si>
  <si>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</si>
  <si>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</si>
  <si>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</si>
  <si>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</si>
  <si>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</si>
  <si>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</si>
  <si>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</si>
  <si>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</si>
  <si>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</si>
  <si>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</si>
  <si>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</si>
  <si>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</si>
  <si>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</si>
  <si>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</si>
  <si>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</si>
  <si>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</si>
  <si>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</si>
  <si>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</si>
  <si>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</si>
  <si>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</si>
  <si>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</si>
  <si>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</si>
  <si>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</si>
  <si>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</si>
  <si>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</si>
  <si>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</si>
  <si>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</si>
  <si>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</si>
  <si>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</si>
  <si>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</si>
  <si>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</si>
  <si>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</si>
  <si>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</si>
  <si>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</si>
  <si>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</si>
  <si>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</si>
  <si>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</si>
  <si>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</si>
  <si>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</si>
  <si>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</si>
  <si>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</si>
  <si>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</si>
  <si>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</si>
  <si>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</si>
  <si>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</si>
  <si>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</si>
  <si>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</si>
  <si>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</si>
  <si>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</si>
  <si>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</si>
  <si>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</si>
  <si>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</si>
  <si>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</si>
  <si>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</si>
  <si>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</si>
  <si>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</si>
  <si>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</si>
  <si>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</si>
  <si>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</si>
  <si>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</si>
  <si>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</si>
  <si>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</si>
  <si>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</si>
  <si>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</si>
  <si>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</si>
  <si>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</si>
  <si>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</si>
  <si>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</si>
  <si>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</si>
  <si>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</si>
  <si>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 Švietimo paslaugų užtikrinimas ir gerinimas</t>
  </si>
  <si>
    <t>O</t>
  </si>
  <si>
    <t>O9</t>
  </si>
  <si>
    <t>O2</t>
  </si>
  <si>
    <t>O1</t>
  </si>
  <si>
    <t>2019 m. birželio 30 d.</t>
  </si>
  <si>
    <t>2019 m. liepos 15 d.</t>
  </si>
  <si>
    <t>Buhalterė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</si>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</sst>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367" sqref="N36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" style="2" customWidth="1"/>
    <col min="10" max="10" width="11.140625" style="2" customWidth="1"/>
    <col min="11" max="12" width="11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209" t="s">
        <v>235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9</v>
      </c>
      <c r="H10" s="198"/>
      <c r="I10" s="198"/>
      <c r="J10" s="198"/>
      <c r="K10" s="198"/>
    </row>
    <row r="11" spans="1:13" ht="12" customHeight="1" x14ac:dyDescent="0.25">
      <c r="G11" s="199" t="s">
        <v>10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10" t="s">
        <v>236</v>
      </c>
      <c r="H15" s="200"/>
      <c r="I15" s="200"/>
      <c r="J15" s="200"/>
      <c r="K15" s="200"/>
    </row>
    <row r="16" spans="1:13" ht="11.25" customHeight="1" x14ac:dyDescent="0.25">
      <c r="G16" s="201" t="s">
        <v>12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 t="s">
        <v>230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7" t="s">
        <v>231</v>
      </c>
      <c r="L23" s="168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2" t="s">
        <v>22</v>
      </c>
      <c r="H25" s="192"/>
      <c r="I25" s="169" t="s">
        <v>232</v>
      </c>
      <c r="J25" s="170" t="s">
        <v>233</v>
      </c>
      <c r="K25" s="171" t="s">
        <v>233</v>
      </c>
      <c r="L25" s="171" t="s">
        <v>234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8" t="s">
        <v>24</v>
      </c>
      <c r="B27" s="179"/>
      <c r="C27" s="179"/>
      <c r="D27" s="179"/>
      <c r="E27" s="179"/>
      <c r="F27" s="179"/>
      <c r="G27" s="182" t="s">
        <v>25</v>
      </c>
      <c r="H27" s="184" t="s">
        <v>26</v>
      </c>
      <c r="I27" s="186" t="s">
        <v>27</v>
      </c>
      <c r="J27" s="187"/>
      <c r="K27" s="188" t="s">
        <v>28</v>
      </c>
      <c r="L27" s="190" t="s">
        <v>29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30</v>
      </c>
      <c r="J28" s="38" t="s">
        <v>31</v>
      </c>
      <c r="K28" s="189"/>
      <c r="L28" s="191"/>
    </row>
    <row r="29" spans="1:13" ht="11.25" customHeight="1" x14ac:dyDescent="0.25">
      <c r="A29" s="172" t="s">
        <v>32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449500</v>
      </c>
      <c r="J30" s="50">
        <f>SUM(J31+J42+J61+J82+J89+J109+J131+J150+J160)</f>
        <v>316400</v>
      </c>
      <c r="K30" s="51">
        <f>SUM(K31+K42+K61+K82+K89+K109+K131+K150+K160)</f>
        <v>272427.72000000003</v>
      </c>
      <c r="L30" s="50">
        <f>SUM(L31+L42+L61+L82+L89+L109+L131+L150+L160)</f>
        <v>272427.72000000003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439700</v>
      </c>
      <c r="J31" s="50">
        <f>SUM(J32+J38)</f>
        <v>308400</v>
      </c>
      <c r="K31" s="58">
        <f>SUM(K32+K38)</f>
        <v>265597.11</v>
      </c>
      <c r="L31" s="59">
        <f>SUM(L32+L38)</f>
        <v>265597.11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433400</v>
      </c>
      <c r="J32" s="50">
        <f>SUM(J33)</f>
        <v>304000</v>
      </c>
      <c r="K32" s="51">
        <f>SUM(K33)</f>
        <v>262484.01</v>
      </c>
      <c r="L32" s="50">
        <f>SUM(L33)</f>
        <v>262484.01</v>
      </c>
      <c r="M32" s="65"/>
    </row>
    <row r="33" spans="1:15" ht="0.7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433400</v>
      </c>
      <c r="J33" s="50">
        <f t="shared" ref="J33:L34" si="0">SUM(J34)</f>
        <v>304000</v>
      </c>
      <c r="K33" s="50">
        <f t="shared" si="0"/>
        <v>262484.01</v>
      </c>
      <c r="L33" s="50">
        <f t="shared" si="0"/>
        <v>262484.01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433400</v>
      </c>
      <c r="J34" s="51">
        <f t="shared" si="0"/>
        <v>304000</v>
      </c>
      <c r="K34" s="51">
        <f t="shared" si="0"/>
        <v>262484.01</v>
      </c>
      <c r="L34" s="51">
        <f t="shared" si="0"/>
        <v>262484.01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>
        <v>433400</v>
      </c>
      <c r="J35" s="70">
        <v>304000</v>
      </c>
      <c r="K35" s="70">
        <v>262484.01</v>
      </c>
      <c r="L35" s="70">
        <v>262484.01</v>
      </c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6300</v>
      </c>
      <c r="J38" s="50">
        <f t="shared" si="1"/>
        <v>4400</v>
      </c>
      <c r="K38" s="51">
        <f t="shared" si="1"/>
        <v>3113.1</v>
      </c>
      <c r="L38" s="50">
        <f t="shared" si="1"/>
        <v>3113.1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6300</v>
      </c>
      <c r="J39" s="50">
        <f t="shared" si="1"/>
        <v>4400</v>
      </c>
      <c r="K39" s="50">
        <f t="shared" si="1"/>
        <v>3113.1</v>
      </c>
      <c r="L39" s="50">
        <f t="shared" si="1"/>
        <v>3113.1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6300</v>
      </c>
      <c r="J40" s="50">
        <f t="shared" si="1"/>
        <v>4400</v>
      </c>
      <c r="K40" s="50">
        <f t="shared" si="1"/>
        <v>3113.1</v>
      </c>
      <c r="L40" s="50">
        <f t="shared" si="1"/>
        <v>3113.1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>
        <v>6300</v>
      </c>
      <c r="J41" s="70">
        <v>4400</v>
      </c>
      <c r="K41" s="70">
        <v>3113.1</v>
      </c>
      <c r="L41" s="70">
        <v>3113.1</v>
      </c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8300</v>
      </c>
      <c r="J42" s="75">
        <f t="shared" si="2"/>
        <v>6500</v>
      </c>
      <c r="K42" s="74">
        <f t="shared" si="2"/>
        <v>5161.28</v>
      </c>
      <c r="L42" s="74">
        <f t="shared" si="2"/>
        <v>5161.28</v>
      </c>
    </row>
    <row r="43" spans="1:15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8300</v>
      </c>
      <c r="J43" s="51">
        <f t="shared" si="2"/>
        <v>6500</v>
      </c>
      <c r="K43" s="50">
        <f t="shared" si="2"/>
        <v>5161.28</v>
      </c>
      <c r="L43" s="51">
        <f t="shared" si="2"/>
        <v>5161.28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8300</v>
      </c>
      <c r="J44" s="51">
        <f t="shared" si="2"/>
        <v>6500</v>
      </c>
      <c r="K44" s="59">
        <f t="shared" si="2"/>
        <v>5161.28</v>
      </c>
      <c r="L44" s="59">
        <f t="shared" si="2"/>
        <v>5161.28</v>
      </c>
      <c r="M44" s="65"/>
      <c r="N44" s="65"/>
    </row>
    <row r="45" spans="1:15" ht="14.2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8300</v>
      </c>
      <c r="J45" s="81">
        <f>SUM(J46:J60)</f>
        <v>6500</v>
      </c>
      <c r="K45" s="82">
        <f>SUM(K46:K60)</f>
        <v>5161.28</v>
      </c>
      <c r="L45" s="82">
        <f>SUM(L46:L60)</f>
        <v>5161.28</v>
      </c>
      <c r="M45" s="65"/>
      <c r="N45" s="65"/>
    </row>
    <row r="46" spans="1:15" ht="13.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/>
      <c r="J46" s="70"/>
      <c r="K46" s="70"/>
      <c r="L46" s="70"/>
      <c r="M46" s="65"/>
      <c r="N46" s="65"/>
    </row>
    <row r="47" spans="1:15" ht="25.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3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4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/>
      <c r="J49" s="70"/>
      <c r="K49" s="70"/>
      <c r="L49" s="70"/>
      <c r="M49" s="65"/>
      <c r="N49" s="65"/>
    </row>
    <row r="50" spans="1:15" ht="23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.7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>
        <v>200</v>
      </c>
      <c r="J51" s="70">
        <v>200</v>
      </c>
      <c r="K51" s="70">
        <v>21.63</v>
      </c>
      <c r="L51" s="70">
        <v>21.63</v>
      </c>
      <c r="M51" s="65"/>
      <c r="N51" s="65"/>
    </row>
    <row r="52" spans="1:15" ht="0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3.2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>
        <v>1300</v>
      </c>
      <c r="J55" s="70">
        <v>900</v>
      </c>
      <c r="K55" s="70">
        <v>528</v>
      </c>
      <c r="L55" s="70">
        <v>528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>
        <v>900</v>
      </c>
      <c r="J58" s="70">
        <v>300</v>
      </c>
      <c r="K58" s="70">
        <v>260.24</v>
      </c>
      <c r="L58" s="70">
        <v>260.24</v>
      </c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>
        <v>5900</v>
      </c>
      <c r="J60" s="70">
        <v>5100</v>
      </c>
      <c r="K60" s="70">
        <v>4351.41</v>
      </c>
      <c r="L60" s="70">
        <v>4351.41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2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6.7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7.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1500</v>
      </c>
      <c r="J131" s="100">
        <f>SUM(J132+J137+J145)</f>
        <v>1500</v>
      </c>
      <c r="K131" s="51">
        <f>SUM(K132+K137+K145)</f>
        <v>1669.33</v>
      </c>
      <c r="L131" s="50">
        <f>SUM(L132+L137+L145)</f>
        <v>1669.33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1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5.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4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1500</v>
      </c>
      <c r="J145" s="100">
        <f t="shared" si="15"/>
        <v>1500</v>
      </c>
      <c r="K145" s="51">
        <f t="shared" si="15"/>
        <v>1669.33</v>
      </c>
      <c r="L145" s="50">
        <f t="shared" si="15"/>
        <v>1669.33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1500</v>
      </c>
      <c r="J146" s="124">
        <f t="shared" si="15"/>
        <v>1500</v>
      </c>
      <c r="K146" s="82">
        <f t="shared" si="15"/>
        <v>1669.33</v>
      </c>
      <c r="L146" s="81">
        <f t="shared" si="15"/>
        <v>1669.33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1500</v>
      </c>
      <c r="J147" s="100">
        <f>SUM(J148:J149)</f>
        <v>1500</v>
      </c>
      <c r="K147" s="51">
        <f>SUM(K148:K149)</f>
        <v>1669.33</v>
      </c>
      <c r="L147" s="50">
        <f>SUM(L148:L149)</f>
        <v>1669.33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>
        <v>1500</v>
      </c>
      <c r="J148" s="125">
        <v>1500</v>
      </c>
      <c r="K148" s="125">
        <v>1669.33</v>
      </c>
      <c r="L148" s="125">
        <v>1669.33</v>
      </c>
    </row>
    <row r="149" spans="1:12" ht="12.7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3.7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1.7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7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3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3.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3.2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3.2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6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2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2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12.75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12.7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16.5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8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9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449500</v>
      </c>
      <c r="J359" s="119">
        <f>SUM(J30+J176)</f>
        <v>316400</v>
      </c>
      <c r="K359" s="119">
        <f>SUM(K30+K176)</f>
        <v>272427.72000000003</v>
      </c>
      <c r="L359" s="119">
        <f>SUM(L30+L176)</f>
        <v>272427.72000000003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5" t="s">
        <v>228</v>
      </c>
      <c r="L362" s="17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1" t="s">
        <v>237</v>
      </c>
      <c r="I364" s="163"/>
      <c r="K364" s="212" t="s">
        <v>238</v>
      </c>
      <c r="L364" s="164"/>
    </row>
    <row r="365" spans="1:12" ht="26.25" customHeight="1" x14ac:dyDescent="0.25">
      <c r="D365" s="176" t="s">
        <v>229</v>
      </c>
      <c r="E365" s="177"/>
      <c r="F365" s="177"/>
      <c r="G365" s="177"/>
      <c r="H365" s="165"/>
      <c r="I365" s="166" t="s">
        <v>227</v>
      </c>
      <c r="K365" s="175" t="s">
        <v>228</v>
      </c>
      <c r="L365" s="17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31496062992125984" right="0.11811023622047245" top="0.55118110236220474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2019-07-15T15:14:26Z</cp:lastPrinted>
  <dcterms:created xsi:type="dcterms:W3CDTF">2019-07-15T15:15:14Z</dcterms:created>
  <dcterms:modified xsi:type="dcterms:W3CDTF">2019-07-15T15:15:14Z</dcterms:modified>
</cp:coreProperties>
</file>