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I328" i="1" s="1"/>
  <c r="I295" i="1" s="1"/>
  <c r="I176" i="1" s="1"/>
  <c r="L356" i="1"/>
  <c r="K356" i="1"/>
  <c r="J356" i="1"/>
  <c r="J328" i="1" s="1"/>
  <c r="J295" i="1" s="1"/>
  <c r="J176" i="1" s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J145" i="1" s="1"/>
  <c r="J131" i="1" s="1"/>
  <c r="I146" i="1"/>
  <c r="L145" i="1"/>
  <c r="K145" i="1"/>
  <c r="I145" i="1"/>
  <c r="L143" i="1"/>
  <c r="K143" i="1"/>
  <c r="J143" i="1"/>
  <c r="I143" i="1"/>
  <c r="I142" i="1" s="1"/>
  <c r="L142" i="1"/>
  <c r="K142" i="1"/>
  <c r="J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I131" i="1"/>
  <c r="L129" i="1"/>
  <c r="K129" i="1"/>
  <c r="K128" i="1" s="1"/>
  <c r="K127" i="1" s="1"/>
  <c r="K109" i="1" s="1"/>
  <c r="J129" i="1"/>
  <c r="I129" i="1"/>
  <c r="L128" i="1"/>
  <c r="J128" i="1"/>
  <c r="I128" i="1"/>
  <c r="L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L61" i="1" s="1"/>
  <c r="K62" i="1"/>
  <c r="J62" i="1"/>
  <c r="I62" i="1"/>
  <c r="K61" i="1"/>
  <c r="J61" i="1"/>
  <c r="I61" i="1"/>
  <c r="L45" i="1"/>
  <c r="L44" i="1" s="1"/>
  <c r="L43" i="1" s="1"/>
  <c r="L42" i="1" s="1"/>
  <c r="K45" i="1"/>
  <c r="K44" i="1" s="1"/>
  <c r="K43" i="1" s="1"/>
  <c r="K42" i="1" s="1"/>
  <c r="J45" i="1"/>
  <c r="I45" i="1"/>
  <c r="J44" i="1"/>
  <c r="J43" i="1" s="1"/>
  <c r="J42" i="1" s="1"/>
  <c r="I44" i="1"/>
  <c r="I43" i="1" s="1"/>
  <c r="I42" i="1" s="1"/>
  <c r="L40" i="1"/>
  <c r="L39" i="1" s="1"/>
  <c r="L38" i="1" s="1"/>
  <c r="K40" i="1"/>
  <c r="J40" i="1"/>
  <c r="I40" i="1"/>
  <c r="K39" i="1"/>
  <c r="J39" i="1"/>
  <c r="I39" i="1"/>
  <c r="I38" i="1" s="1"/>
  <c r="K38" i="1"/>
  <c r="J38" i="1"/>
  <c r="L36" i="1"/>
  <c r="K36" i="1"/>
  <c r="J36" i="1"/>
  <c r="I36" i="1"/>
  <c r="I33" i="1" s="1"/>
  <c r="I32" i="1" s="1"/>
  <c r="L34" i="1"/>
  <c r="L33" i="1" s="1"/>
  <c r="L32" i="1" s="1"/>
  <c r="K34" i="1"/>
  <c r="J34" i="1"/>
  <c r="I34" i="1"/>
  <c r="K33" i="1"/>
  <c r="K32" i="1" s="1"/>
  <c r="J33" i="1"/>
  <c r="J32" i="1"/>
  <c r="J31" i="1"/>
  <c r="K31" i="1" l="1"/>
  <c r="I31" i="1"/>
  <c r="I30" i="1" s="1"/>
  <c r="I360" i="1" s="1"/>
  <c r="K30" i="1"/>
  <c r="K360" i="1" s="1"/>
  <c r="J30" i="1"/>
  <c r="J360" i="1" s="1"/>
  <c r="L31" i="1"/>
  <c r="L30" i="1" s="1"/>
  <c r="L360" i="1" s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<sst xmlns="http://schemas.openxmlformats.org/spreadsheetml/2006/main" count="385" uniqueCount="241">
  <si>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</si>
  <si>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</si>
  <si>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</si>
  <si>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</si>
  <si>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</si>
  <si>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</si>
  <si>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</si>
  <si>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</si>
  <si>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</si>
  <si>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birželio 30 d.</t>
  </si>
  <si>
    <t>ketvirtinė</t>
  </si>
  <si>
    <t>(metinė, ketvirtinė)</t>
  </si>
  <si>
    <t>ATASKAITA</t>
  </si>
  <si>
    <t>2020 m. liepos 10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</si>
  <si>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</si>
  <si>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</si>
  <si>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</si>
  <si>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</si>
  <si>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</si>
  <si>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</si>
  <si>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</si>
  <si>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</si>
  <si>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</si>
  <si>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</si>
  <si>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</si>
  <si>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</si>
  <si>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</si>
  <si>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</si>
  <si>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</si>
  <si>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</si>
  <si>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</si>
  <si>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</si>
  <si>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</si>
  <si>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</si>
  <si>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</si>
  <si>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</si>
  <si>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</si>
  <si>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</si>
  <si>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</si>
  <si>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</si>
  <si>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</si>
  <si>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</si>
  <si>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</si>
  <si>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</si>
  <si>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</si>
  <si>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</si>
  <si>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</si>
  <si>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</si>
  <si>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</si>
  <si>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</si>
  <si>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</si>
  <si>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</si>
  <si>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</si>
  <si>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</si>
  <si>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</si>
  <si>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</si>
  <si>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</si>
  <si>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</si>
  <si>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</si>
  <si>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</si>
  <si>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</si>
  <si>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</si>
  <si>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</si>
  <si>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</si>
  <si>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</si>
  <si>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</si>
  <si>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</si>
  <si>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</si>
  <si>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</si>
  <si>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</si>
  <si>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</si>
  <si>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</si>
  <si>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</si>
  <si>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</si>
  <si>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</si>
  <si>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</si>
  <si>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</si>
  <si>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</si>
  <si>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</si>
  <si>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</si>
  <si>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</si>
  <si>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</si>
  <si>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</si>
  <si>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</si>
  <si>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</si>
  <si>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</si>
  <si>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</si>
  <si>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</si>
  <si>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</si>
  <si>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</si>
  <si>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</si>
  <si>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</si>
  <si>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</si>
  <si>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</si>
  <si>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</si>
  <si>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</si>
  <si>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</si>
  <si>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</si>
  <si>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</si>
  <si>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</si>
  <si>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</si>
  <si>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</si>
  <si>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</si>
  <si>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</si>
  <si>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</si>
  <si>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</si>
  <si>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</si>
  <si>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</si>
  <si>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</si>
  <si>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</si>
  <si>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</si>
  <si>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</si>
  <si>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</si>
  <si>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</si>
  <si>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</si>
  <si>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</si>
  <si>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</si>
  <si>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</si>
  <si>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</si>
  <si>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</si>
  <si>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</si>
  <si>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</si>
  <si>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</si>
  <si>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</si>
  <si>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</si>
  <si>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</si>
  <si>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</si>
  <si>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</si>
  <si>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</si>
  <si>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</si>
  <si>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</si>
  <si>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</si>
  <si>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</si>
  <si>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</si>
  <si>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</si>
  <si>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</si>
  <si>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</si>
  <si>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</si>
  <si>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</si>
  <si>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</si>
  <si>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</si>
  <si>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</si>
  <si>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</si>
  <si>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</si>
  <si>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</si>
  <si>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</si>
  <si>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</si>
  <si>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</si>
  <si>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</si>
  <si>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</si>
  <si>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</si>
  <si>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</si>
  <si>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</si>
  <si>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</si>
  <si>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</si>
  <si>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</si>
  <si>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</si>
  <si>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</si>
  <si>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</si>
  <si>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</si>
  <si>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</si>
  <si>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</si>
  <si>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</si>
  <si>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</si>
  <si>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</si>
  <si>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</si>
  <si>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</si>
  <si>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</si>
  <si>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</si>
  <si>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</si>
  <si>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</si>
  <si>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</si>
  <si>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</si>
  <si>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</si>
  <si>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</si>
  <si>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</si>
  <si>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</si>
  <si>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</si>
  <si>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</si>
  <si>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</si>
  <si>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</si>
  <si>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</si>
  <si>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</si>
  <si>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</si>
  <si>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</si>
  <si>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</si>
  <si>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</si>
  <si>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</si>
  <si>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</si>
  <si>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</si>
  <si>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</si>
  <si>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</si>
  <si>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</si>
  <si>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</si>
  <si>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</si>
  <si>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</si>
  <si>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</si>
  <si>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</si>
  <si>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</si>
  <si>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</si>
  <si>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</si>
  <si>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</si>
  <si>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</si>
  <si>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</si>
  <si>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</si>
  <si>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</si>
  <si>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</si>
  <si>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</si>
  <si>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</si>
  <si>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</si>
  <si>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</si>
  <si>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</si>
  <si>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</si>
  <si>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</si>
  <si>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</si>
  <si>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</si>
  <si>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</si>
  <si>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</si>
  <si>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</si>
  <si>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</si>
  <si>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</si>
  <si>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</si>
  <si>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</si>
  <si>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</si>
  <si>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</si>
  <si>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</si>
  <si>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</si>
  <si>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</si>
  <si>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</si>
  <si>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</si>
  <si>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</si>
  <si>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</si>
  <si>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</si>
  <si>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</si>
  <si>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Švierimo paslaugų užtikrinimas ir gerinimas</t>
  </si>
  <si>
    <t>O</t>
  </si>
  <si>
    <t>O9</t>
  </si>
  <si>
    <t>O2</t>
  </si>
  <si>
    <t>O1</t>
  </si>
  <si>
    <t>Kristina Juodpalienė</t>
  </si>
  <si>
    <t>Sekretorė, laikinai pavaduojanti direktorių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</si>
</sst>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4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1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164" fontId="180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7" fillId="0" borderId="2" xfId="1" applyFont="1" applyFill="1" applyBorder="1" applyAlignment="1" applyProtection="1">
      <alignment horizontal="center" vertical="top"/>
    </xf>
    <xf numFmtId="164" fontId="181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0" fillId="0" borderId="2" xfId="1" applyFont="1" applyFill="1" applyBorder="1" applyAlignment="1" applyProtection="1"/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164" fontId="3" fillId="0" borderId="2" xfId="1" applyNumberFormat="1" applyFont="1" applyFill="1" applyBorder="1" applyAlignment="1" applyProtection="1">
      <alignment horizontal="center" vertical="center"/>
    </xf>
    <xf numFmtId="0" fontId="192" fillId="0" borderId="2" xfId="1" applyFont="1" applyFill="1" applyBorder="1" applyAlignment="1" applyProtection="1">
      <alignment horizontal="center"/>
    </xf>
    <xf numFmtId="0" fontId="193" fillId="0" borderId="2" xfId="1" applyFont="1" applyFill="1" applyBorder="1" applyAlignment="1" applyProtection="1"/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colorId="9" workbookViewId="0">
      <selection activeCell="N48" sqref="N48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34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88" t="s">
        <v>7</v>
      </c>
      <c r="B7" s="189"/>
      <c r="C7" s="189"/>
      <c r="D7" s="189"/>
      <c r="E7" s="189"/>
      <c r="F7" s="190"/>
      <c r="G7" s="189"/>
      <c r="H7" s="189"/>
      <c r="I7" s="189"/>
      <c r="J7" s="189"/>
      <c r="K7" s="189"/>
      <c r="L7" s="189"/>
    </row>
    <row r="8" spans="1:13" ht="14.25" customHeight="1" x14ac:dyDescent="0.25">
      <c r="A8" s="13"/>
      <c r="B8" s="14"/>
      <c r="C8" s="14"/>
      <c r="D8" s="14"/>
      <c r="E8" s="14"/>
      <c r="F8" s="15"/>
      <c r="G8" s="191" t="s">
        <v>8</v>
      </c>
      <c r="H8" s="191"/>
      <c r="I8" s="191"/>
      <c r="J8" s="191"/>
      <c r="K8" s="191"/>
      <c r="L8" s="14"/>
    </row>
    <row r="9" spans="1:13" ht="16.5" customHeight="1" x14ac:dyDescent="0.25">
      <c r="A9" s="192" t="s">
        <v>9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</row>
    <row r="10" spans="1:13" ht="14.25" customHeight="1" x14ac:dyDescent="0.25">
      <c r="G10" s="193" t="s">
        <v>10</v>
      </c>
      <c r="H10" s="193"/>
      <c r="I10" s="193"/>
      <c r="J10" s="193"/>
      <c r="K10" s="193"/>
    </row>
    <row r="11" spans="1:13" ht="12" customHeight="1" x14ac:dyDescent="0.25">
      <c r="G11" s="194" t="s">
        <v>11</v>
      </c>
      <c r="H11" s="194"/>
      <c r="I11" s="194"/>
      <c r="J11" s="194"/>
      <c r="K11" s="194"/>
    </row>
    <row r="12" spans="1:13" ht="9" customHeight="1" x14ac:dyDescent="0.25"/>
    <row r="13" spans="1:13" ht="12" customHeight="1" x14ac:dyDescent="0.25">
      <c r="B13" s="192" t="s">
        <v>12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</row>
    <row r="14" spans="1:13" ht="7.5" customHeight="1" x14ac:dyDescent="0.25">
      <c r="K14" s="3"/>
      <c r="L14" s="3"/>
    </row>
    <row r="15" spans="1:13" ht="12.75" customHeight="1" x14ac:dyDescent="0.25">
      <c r="G15" s="195" t="s">
        <v>13</v>
      </c>
      <c r="H15" s="195"/>
      <c r="I15" s="195"/>
      <c r="J15" s="195"/>
      <c r="K15" s="195"/>
    </row>
    <row r="16" spans="1:13" ht="11.25" customHeight="1" x14ac:dyDescent="0.25">
      <c r="G16" s="196" t="s">
        <v>14</v>
      </c>
      <c r="H16" s="196"/>
      <c r="I16" s="196"/>
      <c r="J16" s="196"/>
      <c r="K16" s="196"/>
    </row>
    <row r="17" spans="1:13" ht="12" customHeight="1" x14ac:dyDescent="0.25">
      <c r="B17" s="1"/>
      <c r="C17" s="1"/>
      <c r="D17" s="1"/>
      <c r="E17" s="203" t="s">
        <v>234</v>
      </c>
      <c r="F17" s="198"/>
      <c r="G17" s="197"/>
      <c r="H17" s="197"/>
      <c r="I17" s="197"/>
      <c r="J17" s="197"/>
      <c r="K17" s="197"/>
      <c r="L17" s="1"/>
    </row>
    <row r="18" spans="1:13" ht="9" customHeight="1" x14ac:dyDescent="0.25">
      <c r="A18" s="199" t="s">
        <v>15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200"/>
      <c r="D22" s="201"/>
      <c r="E22" s="201"/>
      <c r="F22" s="202"/>
      <c r="G22" s="201"/>
      <c r="H22" s="201"/>
      <c r="I22" s="201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04" t="s">
        <v>235</v>
      </c>
      <c r="L23" s="21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A25" s="7" t="s">
        <v>24</v>
      </c>
      <c r="G25" s="187" t="s">
        <v>25</v>
      </c>
      <c r="H25" s="187"/>
      <c r="I25" s="205" t="s">
        <v>236</v>
      </c>
      <c r="J25" s="206" t="s">
        <v>237</v>
      </c>
      <c r="K25" s="207" t="s">
        <v>237</v>
      </c>
      <c r="L25" s="207" t="s">
        <v>238</v>
      </c>
    </row>
    <row r="26" spans="1:13" ht="24.75" customHeight="1" x14ac:dyDescent="0.25">
      <c r="A26" s="164"/>
      <c r="B26" s="164"/>
      <c r="C26" s="164"/>
      <c r="D26" s="164"/>
      <c r="E26" s="164"/>
      <c r="F26" s="164"/>
      <c r="G26" s="164"/>
      <c r="H26" s="164"/>
      <c r="I26" s="32"/>
      <c r="J26" s="32"/>
      <c r="K26" s="33"/>
      <c r="L26" s="34" t="s">
        <v>26</v>
      </c>
    </row>
    <row r="27" spans="1:13" ht="24" customHeight="1" x14ac:dyDescent="0.25">
      <c r="A27" s="171" t="s">
        <v>27</v>
      </c>
      <c r="B27" s="172"/>
      <c r="C27" s="172"/>
      <c r="D27" s="172"/>
      <c r="E27" s="172"/>
      <c r="F27" s="172"/>
      <c r="G27" s="175" t="s">
        <v>28</v>
      </c>
      <c r="H27" s="177" t="s">
        <v>29</v>
      </c>
      <c r="I27" s="179" t="s">
        <v>30</v>
      </c>
      <c r="J27" s="180"/>
      <c r="K27" s="181" t="s">
        <v>31</v>
      </c>
      <c r="L27" s="183" t="s">
        <v>32</v>
      </c>
    </row>
    <row r="28" spans="1:13" ht="46.5" customHeight="1" x14ac:dyDescent="0.25">
      <c r="A28" s="173"/>
      <c r="B28" s="174"/>
      <c r="C28" s="174"/>
      <c r="D28" s="174"/>
      <c r="E28" s="174"/>
      <c r="F28" s="174"/>
      <c r="G28" s="176"/>
      <c r="H28" s="178"/>
      <c r="I28" s="35" t="s">
        <v>33</v>
      </c>
      <c r="J28" s="36" t="s">
        <v>34</v>
      </c>
      <c r="K28" s="182"/>
      <c r="L28" s="184"/>
    </row>
    <row r="29" spans="1:13" ht="11.25" customHeight="1" x14ac:dyDescent="0.25">
      <c r="A29" s="165" t="s">
        <v>35</v>
      </c>
      <c r="B29" s="166"/>
      <c r="C29" s="166"/>
      <c r="D29" s="166"/>
      <c r="E29" s="166"/>
      <c r="F29" s="167"/>
      <c r="G29" s="37">
        <v>2</v>
      </c>
      <c r="H29" s="38">
        <v>3</v>
      </c>
      <c r="I29" s="39" t="s">
        <v>36</v>
      </c>
      <c r="J29" s="40" t="s">
        <v>37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38</v>
      </c>
      <c r="H30" s="37">
        <v>1</v>
      </c>
      <c r="I30" s="48">
        <f>SUM(I31+I42+I61+I82+I89+I109+I131+I150+I160)</f>
        <v>228100</v>
      </c>
      <c r="J30" s="48">
        <f>SUM(J31+J42+J61+J82+J89+J109+J131+J150+J160)</f>
        <v>124900</v>
      </c>
      <c r="K30" s="49">
        <f>SUM(K31+K42+K61+K82+K89+K109+K131+K150+K160)</f>
        <v>113599.00999999998</v>
      </c>
      <c r="L30" s="48">
        <f>SUM(L31+L42+L61+L82+L89+L109+L131+L150+L160)</f>
        <v>113599.00999999998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39</v>
      </c>
      <c r="H31" s="37">
        <v>2</v>
      </c>
      <c r="I31" s="48">
        <f>SUM(I32+I38)</f>
        <v>187700</v>
      </c>
      <c r="J31" s="48">
        <f>SUM(J32+J38)</f>
        <v>97500</v>
      </c>
      <c r="K31" s="56">
        <f>SUM(K32+K38)</f>
        <v>96977.04</v>
      </c>
      <c r="L31" s="57">
        <f>SUM(L32+L38)</f>
        <v>96977.04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40</v>
      </c>
      <c r="H32" s="37">
        <v>3</v>
      </c>
      <c r="I32" s="48">
        <f>SUM(I33)</f>
        <v>185000</v>
      </c>
      <c r="J32" s="48">
        <f>SUM(J33)</f>
        <v>96000</v>
      </c>
      <c r="K32" s="49">
        <f>SUM(K33)</f>
        <v>95675.15</v>
      </c>
      <c r="L32" s="48">
        <f>SUM(L33)</f>
        <v>95675.15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40</v>
      </c>
      <c r="H33" s="37">
        <v>4</v>
      </c>
      <c r="I33" s="48">
        <f>SUM(I34+I36)</f>
        <v>185000</v>
      </c>
      <c r="J33" s="48">
        <f t="shared" ref="J33:L34" si="0">SUM(J34)</f>
        <v>96000</v>
      </c>
      <c r="K33" s="48">
        <f t="shared" si="0"/>
        <v>95675.15</v>
      </c>
      <c r="L33" s="48">
        <f t="shared" si="0"/>
        <v>95675.15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41</v>
      </c>
      <c r="H34" s="37">
        <v>5</v>
      </c>
      <c r="I34" s="49">
        <f>SUM(I35)</f>
        <v>185000</v>
      </c>
      <c r="J34" s="49">
        <f t="shared" si="0"/>
        <v>96000</v>
      </c>
      <c r="K34" s="49">
        <f t="shared" si="0"/>
        <v>95675.15</v>
      </c>
      <c r="L34" s="49">
        <f t="shared" si="0"/>
        <v>95675.15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41</v>
      </c>
      <c r="H35" s="37">
        <v>6</v>
      </c>
      <c r="I35" s="67">
        <v>185000</v>
      </c>
      <c r="J35" s="68">
        <v>96000</v>
      </c>
      <c r="K35" s="68">
        <v>95675.15</v>
      </c>
      <c r="L35" s="68">
        <v>95675.15</v>
      </c>
      <c r="M35" s="63"/>
      <c r="N35" s="63"/>
    </row>
    <row r="36" spans="1:15" ht="11.2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42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hidden="1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42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43</v>
      </c>
      <c r="H38" s="37">
        <v>9</v>
      </c>
      <c r="I38" s="49">
        <f t="shared" ref="I38:L40" si="1">I39</f>
        <v>2700</v>
      </c>
      <c r="J38" s="48">
        <f t="shared" si="1"/>
        <v>1500</v>
      </c>
      <c r="K38" s="49">
        <f t="shared" si="1"/>
        <v>1301.8900000000001</v>
      </c>
      <c r="L38" s="48">
        <f t="shared" si="1"/>
        <v>1301.8900000000001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43</v>
      </c>
      <c r="H39" s="37">
        <v>10</v>
      </c>
      <c r="I39" s="49">
        <f t="shared" si="1"/>
        <v>2700</v>
      </c>
      <c r="J39" s="48">
        <f t="shared" si="1"/>
        <v>1500</v>
      </c>
      <c r="K39" s="48">
        <f t="shared" si="1"/>
        <v>1301.8900000000001</v>
      </c>
      <c r="L39" s="48">
        <f t="shared" si="1"/>
        <v>1301.8900000000001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43</v>
      </c>
      <c r="H40" s="37">
        <v>11</v>
      </c>
      <c r="I40" s="48">
        <f t="shared" si="1"/>
        <v>2700</v>
      </c>
      <c r="J40" s="48">
        <f t="shared" si="1"/>
        <v>1500</v>
      </c>
      <c r="K40" s="48">
        <f t="shared" si="1"/>
        <v>1301.8900000000001</v>
      </c>
      <c r="L40" s="48">
        <f t="shared" si="1"/>
        <v>1301.8900000000001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43</v>
      </c>
      <c r="H41" s="37">
        <v>12</v>
      </c>
      <c r="I41" s="69">
        <v>2700</v>
      </c>
      <c r="J41" s="68">
        <v>1500</v>
      </c>
      <c r="K41" s="68">
        <v>1301.8900000000001</v>
      </c>
      <c r="L41" s="68">
        <v>1301.8900000000001</v>
      </c>
      <c r="M41" s="63"/>
      <c r="N41" s="63"/>
    </row>
    <row r="42" spans="1:15" ht="18.7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44</v>
      </c>
      <c r="H42" s="37">
        <v>13</v>
      </c>
      <c r="I42" s="72">
        <f t="shared" ref="I42:L44" si="2">I43</f>
        <v>39900</v>
      </c>
      <c r="J42" s="73">
        <f t="shared" si="2"/>
        <v>27000</v>
      </c>
      <c r="K42" s="72">
        <f t="shared" si="2"/>
        <v>16506.349999999999</v>
      </c>
      <c r="L42" s="72">
        <f t="shared" si="2"/>
        <v>16506.349999999999</v>
      </c>
    </row>
    <row r="43" spans="1:15" ht="14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44</v>
      </c>
      <c r="H43" s="37">
        <v>14</v>
      </c>
      <c r="I43" s="48">
        <f t="shared" si="2"/>
        <v>39900</v>
      </c>
      <c r="J43" s="49">
        <f t="shared" si="2"/>
        <v>27000</v>
      </c>
      <c r="K43" s="48">
        <f t="shared" si="2"/>
        <v>16506.349999999999</v>
      </c>
      <c r="L43" s="49">
        <f t="shared" si="2"/>
        <v>16506.349999999999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44</v>
      </c>
      <c r="H44" s="37">
        <v>15</v>
      </c>
      <c r="I44" s="48">
        <f t="shared" si="2"/>
        <v>39900</v>
      </c>
      <c r="J44" s="49">
        <f t="shared" si="2"/>
        <v>27000</v>
      </c>
      <c r="K44" s="57">
        <f t="shared" si="2"/>
        <v>16506.349999999999</v>
      </c>
      <c r="L44" s="57">
        <f t="shared" si="2"/>
        <v>16506.349999999999</v>
      </c>
      <c r="M44" s="63"/>
      <c r="N44" s="63"/>
    </row>
    <row r="45" spans="1:15" ht="13.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44</v>
      </c>
      <c r="H45" s="37">
        <v>16</v>
      </c>
      <c r="I45" s="79">
        <f>SUM(I46:I60)</f>
        <v>39900</v>
      </c>
      <c r="J45" s="79">
        <f>SUM(J46:J60)</f>
        <v>27000</v>
      </c>
      <c r="K45" s="80">
        <f>SUM(K46:K60)</f>
        <v>16506.349999999999</v>
      </c>
      <c r="L45" s="80">
        <f>SUM(L46:L60)</f>
        <v>16506.349999999999</v>
      </c>
      <c r="M45" s="63"/>
      <c r="N45" s="63"/>
    </row>
    <row r="46" spans="1:15" ht="12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45</v>
      </c>
      <c r="H46" s="37">
        <v>17</v>
      </c>
      <c r="I46" s="68">
        <v>2200</v>
      </c>
      <c r="J46" s="68">
        <v>1400</v>
      </c>
      <c r="K46" s="68">
        <v>736.74</v>
      </c>
      <c r="L46" s="68">
        <v>736.74</v>
      </c>
      <c r="M46" s="63"/>
      <c r="N46" s="63"/>
    </row>
    <row r="47" spans="1:15" ht="24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46</v>
      </c>
      <c r="H47" s="37">
        <v>18</v>
      </c>
      <c r="I47" s="68">
        <v>500</v>
      </c>
      <c r="J47" s="68">
        <v>300</v>
      </c>
      <c r="K47" s="68">
        <v>54.78</v>
      </c>
      <c r="L47" s="68">
        <v>54.78</v>
      </c>
      <c r="M47" s="63"/>
      <c r="N47" s="63"/>
    </row>
    <row r="48" spans="1:15" ht="18.7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47</v>
      </c>
      <c r="H48" s="37">
        <v>19</v>
      </c>
      <c r="I48" s="68">
        <v>1000</v>
      </c>
      <c r="J48" s="68">
        <v>500</v>
      </c>
      <c r="K48" s="68">
        <v>422.54</v>
      </c>
      <c r="L48" s="68">
        <v>422.54</v>
      </c>
      <c r="M48" s="63"/>
      <c r="N48" s="63"/>
    </row>
    <row r="49" spans="1:15" ht="18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48</v>
      </c>
      <c r="H49" s="37">
        <v>20</v>
      </c>
      <c r="I49" s="68">
        <v>9400</v>
      </c>
      <c r="J49" s="68">
        <v>6400</v>
      </c>
      <c r="K49" s="68">
        <v>3887.21</v>
      </c>
      <c r="L49" s="68">
        <v>3887.21</v>
      </c>
      <c r="M49" s="63"/>
      <c r="N49" s="63"/>
    </row>
    <row r="50" spans="1:15" ht="17.25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49</v>
      </c>
      <c r="H50" s="37">
        <v>21</v>
      </c>
      <c r="I50" s="68">
        <v>400</v>
      </c>
      <c r="J50" s="68">
        <v>400</v>
      </c>
      <c r="K50" s="68"/>
      <c r="L50" s="68"/>
      <c r="M50" s="63"/>
      <c r="N50" s="63"/>
    </row>
    <row r="51" spans="1:15" ht="12.75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50</v>
      </c>
      <c r="H51" s="37">
        <v>22</v>
      </c>
      <c r="I51" s="69"/>
      <c r="J51" s="68"/>
      <c r="K51" s="68">
        <v>6.52</v>
      </c>
      <c r="L51" s="68">
        <v>6.52</v>
      </c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51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52</v>
      </c>
      <c r="H53" s="37">
        <v>24</v>
      </c>
      <c r="I53" s="69"/>
      <c r="J53" s="69"/>
      <c r="K53" s="69"/>
      <c r="L53" s="69"/>
      <c r="M53" s="63"/>
      <c r="N53" s="63"/>
    </row>
    <row r="54" spans="1:15" ht="2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53</v>
      </c>
      <c r="H54" s="37">
        <v>25</v>
      </c>
      <c r="I54" s="69">
        <v>200</v>
      </c>
      <c r="J54" s="68">
        <v>200</v>
      </c>
      <c r="K54" s="68"/>
      <c r="L54" s="68"/>
      <c r="M54" s="63"/>
      <c r="N54" s="63"/>
    </row>
    <row r="55" spans="1:15" ht="12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54</v>
      </c>
      <c r="H55" s="37">
        <v>26</v>
      </c>
      <c r="I55" s="69">
        <v>500</v>
      </c>
      <c r="J55" s="68">
        <v>400</v>
      </c>
      <c r="K55" s="68">
        <v>55</v>
      </c>
      <c r="L55" s="68">
        <v>55</v>
      </c>
      <c r="M55" s="63"/>
      <c r="N55" s="63"/>
    </row>
    <row r="56" spans="1:15" ht="0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55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56</v>
      </c>
      <c r="H57" s="37">
        <v>28</v>
      </c>
      <c r="I57" s="69">
        <v>20000</v>
      </c>
      <c r="J57" s="68">
        <v>14000</v>
      </c>
      <c r="K57" s="68">
        <v>9608.2099999999991</v>
      </c>
      <c r="L57" s="68">
        <v>9608.2099999999991</v>
      </c>
      <c r="M57" s="63"/>
      <c r="N57" s="63"/>
    </row>
    <row r="58" spans="1:15" ht="18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57</v>
      </c>
      <c r="H58" s="37">
        <v>29</v>
      </c>
      <c r="I58" s="69">
        <v>200</v>
      </c>
      <c r="J58" s="68">
        <v>200</v>
      </c>
      <c r="K58" s="68">
        <v>27</v>
      </c>
      <c r="L58" s="68">
        <v>27</v>
      </c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58</v>
      </c>
      <c r="H59" s="37">
        <v>30</v>
      </c>
      <c r="I59" s="69"/>
      <c r="J59" s="68"/>
      <c r="K59" s="68"/>
      <c r="L59" s="68"/>
      <c r="M59" s="63"/>
      <c r="N59" s="63"/>
    </row>
    <row r="60" spans="1:15" ht="13.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59</v>
      </c>
      <c r="H60" s="37">
        <v>31</v>
      </c>
      <c r="I60" s="69">
        <v>5500</v>
      </c>
      <c r="J60" s="68">
        <v>3200</v>
      </c>
      <c r="K60" s="68">
        <v>1708.35</v>
      </c>
      <c r="L60" s="68">
        <v>1708.35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60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61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62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62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63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64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65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66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66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63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64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65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67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68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69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70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71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72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72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72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72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73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74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5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74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74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75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76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77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78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79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79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79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80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81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82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82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82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83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84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85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86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86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86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87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88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88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88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89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90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91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2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91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91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92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93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94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94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94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94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95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95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95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95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96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96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96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96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97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98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97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99</v>
      </c>
      <c r="H130" s="37">
        <v>101</v>
      </c>
      <c r="I130" s="69"/>
      <c r="J130" s="69"/>
      <c r="K130" s="69"/>
      <c r="L130" s="69"/>
    </row>
    <row r="131" spans="1:12" ht="14.25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100</v>
      </c>
      <c r="H131" s="37">
        <v>102</v>
      </c>
      <c r="I131" s="49">
        <f>SUM(I132+I137+I145)</f>
        <v>500</v>
      </c>
      <c r="J131" s="98">
        <f>SUM(J132+J137+J145)</f>
        <v>400</v>
      </c>
      <c r="K131" s="49">
        <f>SUM(K132+K137+K145)</f>
        <v>115.62</v>
      </c>
      <c r="L131" s="48">
        <f>SUM(L132+L137+L145)</f>
        <v>115.62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101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101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101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102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103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104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105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105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106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107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108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108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108</v>
      </c>
      <c r="H144" s="37">
        <v>115</v>
      </c>
      <c r="I144" s="68"/>
      <c r="J144" s="68"/>
      <c r="K144" s="68"/>
      <c r="L144" s="68"/>
    </row>
    <row r="145" spans="1:12" ht="12.75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109</v>
      </c>
      <c r="H145" s="37">
        <v>116</v>
      </c>
      <c r="I145" s="49">
        <f t="shared" ref="I145:L146" si="15">I146</f>
        <v>500</v>
      </c>
      <c r="J145" s="98">
        <f t="shared" si="15"/>
        <v>400</v>
      </c>
      <c r="K145" s="49">
        <f t="shared" si="15"/>
        <v>115.62</v>
      </c>
      <c r="L145" s="48">
        <f t="shared" si="15"/>
        <v>115.62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109</v>
      </c>
      <c r="H146" s="37">
        <v>117</v>
      </c>
      <c r="I146" s="80">
        <f t="shared" si="15"/>
        <v>500</v>
      </c>
      <c r="J146" s="122">
        <f t="shared" si="15"/>
        <v>400</v>
      </c>
      <c r="K146" s="80">
        <f t="shared" si="15"/>
        <v>115.62</v>
      </c>
      <c r="L146" s="79">
        <f t="shared" si="15"/>
        <v>115.62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109</v>
      </c>
      <c r="H147" s="37">
        <v>118</v>
      </c>
      <c r="I147" s="49">
        <f>SUM(I148:I149)</f>
        <v>500</v>
      </c>
      <c r="J147" s="98">
        <f>SUM(J148:J149)</f>
        <v>400</v>
      </c>
      <c r="K147" s="49">
        <f>SUM(K148:K149)</f>
        <v>115.62</v>
      </c>
      <c r="L147" s="48">
        <f>SUM(L148:L149)</f>
        <v>115.62</v>
      </c>
    </row>
    <row r="148" spans="1:12" ht="13.5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110</v>
      </c>
      <c r="H148" s="37">
        <v>119</v>
      </c>
      <c r="I148" s="123">
        <v>500</v>
      </c>
      <c r="J148" s="123">
        <v>400</v>
      </c>
      <c r="K148" s="123">
        <v>115.62</v>
      </c>
      <c r="L148" s="123">
        <v>115.62</v>
      </c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111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112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112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113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113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114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115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116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117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117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117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118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119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120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120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120</v>
      </c>
      <c r="H164" s="37">
        <v>135</v>
      </c>
      <c r="I164" s="123"/>
      <c r="J164" s="123"/>
      <c r="K164" s="123"/>
      <c r="L164" s="123"/>
    </row>
    <row r="165" spans="1:12" ht="7.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121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122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123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124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125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126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127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128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129</v>
      </c>
      <c r="H173" s="37">
        <v>144</v>
      </c>
      <c r="I173" s="68"/>
      <c r="J173" s="67"/>
      <c r="K173" s="67"/>
      <c r="L173" s="67"/>
    </row>
    <row r="174" spans="1:12" ht="12.75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130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131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132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133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134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135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136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136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137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137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138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139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140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141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141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142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143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144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145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146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146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6.7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147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148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149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150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150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150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151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151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151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152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153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154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155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156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157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157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157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158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158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159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160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161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162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163</v>
      </c>
      <c r="H218" s="37">
        <v>189</v>
      </c>
      <c r="I218" s="69"/>
      <c r="J218" s="69"/>
      <c r="K218" s="69"/>
      <c r="L218" s="69"/>
    </row>
    <row r="219" spans="1:12" ht="8.2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158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164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164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165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165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166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166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166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167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168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169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170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171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172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173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173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174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175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176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177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178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179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180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180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12.75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181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182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183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183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184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185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186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186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187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188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189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189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189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190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190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190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191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191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192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193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194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195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173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173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196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175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176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177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178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197</v>
      </c>
      <c r="H272" s="37">
        <v>243</v>
      </c>
      <c r="I272" s="69"/>
      <c r="J272" s="68"/>
      <c r="K272" s="69"/>
      <c r="L272" s="69"/>
    </row>
    <row r="273" spans="1:12" ht="2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198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198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199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200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201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201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202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203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204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204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205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206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207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207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207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190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190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190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191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191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192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193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208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209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195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173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173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196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175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176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177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210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197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211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211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212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213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214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214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215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216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217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217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218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219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220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220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221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190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190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190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222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222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223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224</v>
      </c>
      <c r="H327" s="37">
        <v>298</v>
      </c>
      <c r="I327" s="69"/>
      <c r="J327" s="69"/>
      <c r="K327" s="69"/>
      <c r="L327" s="69"/>
    </row>
    <row r="328" spans="1:12" ht="16.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225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172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172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173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196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175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176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177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178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197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211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211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212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213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214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214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215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216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217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217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218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226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220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220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220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190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190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190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222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222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223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224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227</v>
      </c>
      <c r="H360" s="37">
        <v>331</v>
      </c>
      <c r="I360" s="117">
        <f>SUM(I30+I176)</f>
        <v>228100</v>
      </c>
      <c r="J360" s="117">
        <f>SUM(J30+J176)</f>
        <v>124900</v>
      </c>
      <c r="K360" s="117">
        <f>SUM(K30+K176)</f>
        <v>113599.00999999998</v>
      </c>
      <c r="L360" s="117">
        <f>SUM(L30+L176)</f>
        <v>113599.00999999998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6.5" customHeight="1" x14ac:dyDescent="0.25">
      <c r="D362" s="26"/>
      <c r="E362" s="26"/>
      <c r="F362" s="209"/>
      <c r="G362" s="210" t="s">
        <v>240</v>
      </c>
      <c r="H362" s="16"/>
      <c r="I362" s="156"/>
      <c r="J362" s="155"/>
      <c r="K362" s="208" t="s">
        <v>239</v>
      </c>
      <c r="L362" s="186"/>
    </row>
    <row r="363" spans="1:12" ht="18.75" customHeight="1" x14ac:dyDescent="0.25">
      <c r="A363" s="157"/>
      <c r="B363" s="157"/>
      <c r="C363" s="157"/>
      <c r="D363" s="158" t="s">
        <v>228</v>
      </c>
      <c r="E363" s="1"/>
      <c r="F363" s="24"/>
      <c r="G363" s="1"/>
      <c r="H363" s="159"/>
      <c r="I363" s="160" t="s">
        <v>229</v>
      </c>
      <c r="K363" s="168" t="s">
        <v>230</v>
      </c>
      <c r="L363" s="168"/>
    </row>
    <row r="364" spans="1:12" ht="6" customHeight="1" x14ac:dyDescent="0.25">
      <c r="I364" s="161"/>
      <c r="K364" s="161"/>
      <c r="L364" s="161"/>
    </row>
    <row r="365" spans="1:12" ht="15" customHeight="1" x14ac:dyDescent="0.25">
      <c r="D365" s="26"/>
      <c r="E365" s="26"/>
      <c r="F365" s="32"/>
      <c r="G365" s="26" t="s">
        <v>231</v>
      </c>
      <c r="I365" s="161"/>
      <c r="K365" s="185" t="s">
        <v>232</v>
      </c>
      <c r="L365" s="185"/>
    </row>
    <row r="366" spans="1:12" ht="26.25" customHeight="1" x14ac:dyDescent="0.25">
      <c r="D366" s="169" t="s">
        <v>233</v>
      </c>
      <c r="E366" s="170"/>
      <c r="F366" s="170"/>
      <c r="G366" s="170"/>
      <c r="H366" s="162"/>
      <c r="I366" s="163" t="s">
        <v>229</v>
      </c>
      <c r="K366" s="168" t="s">
        <v>230</v>
      </c>
      <c r="L366" s="168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2020-07-14T12:51:58Z</cp:lastPrinted>
  <dcterms:modified xsi:type="dcterms:W3CDTF">2020-07-14T12:52:47Z</dcterms:modified>
</cp:coreProperties>
</file>