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 IV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I203" i="1"/>
  <c r="I202" i="1" s="1"/>
  <c r="I201" i="1" s="1"/>
  <c r="L202" i="1"/>
  <c r="L201" i="1" s="1"/>
  <c r="K202" i="1"/>
  <c r="J202" i="1"/>
  <c r="J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L179" i="1"/>
  <c r="K179" i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K137" i="1" s="1"/>
  <c r="L137" i="1"/>
  <c r="L134" i="1"/>
  <c r="K134" i="1"/>
  <c r="J134" i="1"/>
  <c r="I134" i="1"/>
  <c r="I133" i="1" s="1"/>
  <c r="I132" i="1" s="1"/>
  <c r="L133" i="1"/>
  <c r="L132" i="1" s="1"/>
  <c r="K133" i="1"/>
  <c r="J133" i="1"/>
  <c r="J132" i="1" s="1"/>
  <c r="K132" i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I64" i="1"/>
  <c r="L63" i="1"/>
  <c r="K63" i="1"/>
  <c r="K62" i="1" s="1"/>
  <c r="K61" i="1" s="1"/>
  <c r="J63" i="1"/>
  <c r="I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K296" i="1" l="1"/>
  <c r="L328" i="1"/>
  <c r="K109" i="1"/>
  <c r="K178" i="1"/>
  <c r="I178" i="1"/>
  <c r="L178" i="1"/>
  <c r="L177" i="1" s="1"/>
  <c r="J328" i="1"/>
  <c r="K328" i="1"/>
  <c r="K131" i="1"/>
  <c r="K208" i="1"/>
  <c r="K177" i="1" s="1"/>
  <c r="L62" i="1"/>
  <c r="L61" i="1" s="1"/>
  <c r="J62" i="1"/>
  <c r="J61" i="1" s="1"/>
  <c r="I109" i="1"/>
  <c r="L131" i="1"/>
  <c r="L296" i="1"/>
  <c r="J131" i="1"/>
  <c r="K31" i="1"/>
  <c r="J109" i="1"/>
  <c r="L109" i="1"/>
  <c r="K160" i="1"/>
  <c r="I208" i="1"/>
  <c r="I177" i="1" s="1"/>
  <c r="L31" i="1"/>
  <c r="J31" i="1"/>
  <c r="I31" i="1"/>
  <c r="I328" i="1"/>
  <c r="I62" i="1"/>
  <c r="I61" i="1" s="1"/>
  <c r="J178" i="1"/>
  <c r="J177" i="1" s="1"/>
  <c r="I296" i="1"/>
  <c r="I151" i="1"/>
  <c r="I150" i="1" s="1"/>
  <c r="I165" i="1"/>
  <c r="I160" i="1" s="1"/>
  <c r="J231" i="1"/>
  <c r="J230" i="1" s="1"/>
  <c r="J296" i="1"/>
  <c r="I131" i="1"/>
  <c r="J151" i="1"/>
  <c r="J150" i="1" s="1"/>
  <c r="J165" i="1"/>
  <c r="J160" i="1" s="1"/>
  <c r="I263" i="1"/>
  <c r="I230" i="1" s="1"/>
  <c r="K295" i="1" l="1"/>
  <c r="K176" i="1" s="1"/>
  <c r="L295" i="1"/>
  <c r="L176" i="1" s="1"/>
  <c r="J295" i="1"/>
  <c r="J176" i="1" s="1"/>
  <c r="L30" i="1"/>
  <c r="L360" i="1" s="1"/>
  <c r="K30" i="1"/>
  <c r="K360" i="1" s="1"/>
  <c r="J30" i="1"/>
  <c r="I295" i="1"/>
  <c r="I176" i="1" s="1"/>
  <c r="I30" i="1"/>
  <c r="J360" i="1" l="1"/>
  <c r="I360" i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<sst xmlns="http://schemas.openxmlformats.org/spreadsheetml/2006/main" count="386" uniqueCount="242">
  <si>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</si>
  <si>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</si>
  <si>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</si>
  <si>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</si>
  <si>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</si>
  <si>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</si>
  <si>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</si>
  <si>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</si>
  <si>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</si>
  <si>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</si>
  <si>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</si>
  <si>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</si>
  <si>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</si>
  <si>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</si>
  <si>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</si>
  <si>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</si>
  <si>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</si>
  <si>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</si>
  <si>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</si>
  <si>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</si>
  <si>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</si>
  <si>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</si>
  <si>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</si>
  <si>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</si>
  <si>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</si>
  <si>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</si>
  <si>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</si>
  <si>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</si>
  <si>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</si>
  <si>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</si>
  <si>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</si>
  <si>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</si>
  <si>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</si>
  <si>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</si>
  <si>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</si>
  <si>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</si>
  <si>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</si>
  <si>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</si>
  <si>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</si>
  <si>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</si>
  <si>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</si>
  <si>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</si>
  <si>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</si>
  <si>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</si>
  <si>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</si>
  <si>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</si>
  <si>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</si>
  <si>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</si>
  <si>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</si>
  <si>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</si>
  <si>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</si>
  <si>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</si>
  <si>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</si>
  <si>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</si>
  <si>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</si>
  <si>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</si>
  <si>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</si>
  <si>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</si>
  <si>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</si>
  <si>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</si>
  <si>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</si>
  <si>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</si>
  <si>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</si>
  <si>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</si>
  <si>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</si>
  <si>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</si>
  <si>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</si>
  <si>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</si>
  <si>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</si>
  <si>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</si>
  <si>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</si>
  <si>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</si>
  <si>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</si>
  <si>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</si>
  <si>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</si>
  <si>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</si>
  <si>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</si>
  <si>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</si>
  <si>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</si>
  <si>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</si>
  <si>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</si>
  <si>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</si>
  <si>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</si>
  <si>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</si>
  <si>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</si>
  <si>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</si>
  <si>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</si>
  <si>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</si>
  <si>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</si>
  <si>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</si>
  <si>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</si>
  <si>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</si>
  <si>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</si>
  <si>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</si>
  <si>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</si>
  <si>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</si>
  <si>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</si>
  <si>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</si>
  <si>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</si>
  <si>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</si>
  <si>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</si>
  <si>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</si>
  <si>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</si>
  <si>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</si>
  <si>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</si>
  <si>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</si>
  <si>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</si>
  <si>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</si>
  <si>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</si>
  <si>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</si>
  <si>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</si>
  <si>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</si>
  <si>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</si>
  <si>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</si>
  <si>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</si>
  <si>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</si>
  <si>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</si>
  <si>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</si>
  <si>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</si>
  <si>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</si>
  <si>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</si>
  <si>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</si>
  <si>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</si>
  <si>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</si>
  <si>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</si>
  <si>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</si>
  <si>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</si>
  <si>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</si>
  <si>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</si>
  <si>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</si>
  <si>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</si>
  <si>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</si>
  <si>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</si>
  <si>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</si>
  <si>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</si>
  <si>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</si>
  <si>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</si>
  <si>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</si>
  <si>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</si>
  <si>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</si>
  <si>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</si>
  <si>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</si>
  <si>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</si>
  <si>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</si>
  <si>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</si>
  <si>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</si>
  <si>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</si>
  <si>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</si>
  <si>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</si>
  <si>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</si>
  <si>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</si>
  <si>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</si>
  <si>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</si>
  <si>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</si>
  <si>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</si>
  <si>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</si>
  <si>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</si>
  <si>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</si>
  <si>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</si>
  <si>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</si>
  <si>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</si>
  <si>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</si>
  <si>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</si>
  <si>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</si>
  <si>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</si>
  <si>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</si>
  <si>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</si>
  <si>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</si>
  <si>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</si>
  <si>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</si>
  <si>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</si>
  <si>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</si>
  <si>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</si>
  <si>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</si>
  <si>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</si>
  <si>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</si>
  <si>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</si>
  <si>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</si>
  <si>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</si>
  <si>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</si>
  <si>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</si>
  <si>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</si>
  <si>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</si>
  <si>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</si>
  <si>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</si>
  <si>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</si>
  <si>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</si>
  <si>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</si>
  <si>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</si>
  <si>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</si>
  <si>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</si>
  <si>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</si>
  <si>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</si>
  <si>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</si>
  <si>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</si>
  <si>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</si>
  <si>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</si>
  <si>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</si>
  <si>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</si>
  <si>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</si>
  <si>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</si>
  <si>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</si>
  <si>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</si>
  <si>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</si>
  <si>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</si>
  <si>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</si>
  <si>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</si>
  <si>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</si>
  <si>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</si>
  <si>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</si>
  <si>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</si>
  <si>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</si>
  <si>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</si>
  <si>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</si>
  <si>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</si>
  <si>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</si>
  <si>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</si>
  <si>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</si>
  <si>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</si>
  <si>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</si>
  <si>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</si>
  <si>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</si>
  <si>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</si>
  <si>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</si>
  <si>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</si>
  <si>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</si>
  <si>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</si>
  <si>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</si>
  <si>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</si>
  <si>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</si>
  <si>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</si>
  <si>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</si>
  <si>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</si>
  <si>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</si>
  <si>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</si>
  <si>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</si>
  <si>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</si>
  <si>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</si>
  <si>
    <t>2021 m. gruodžio 31 d.</t>
  </si>
  <si>
    <t>metinė</t>
  </si>
  <si>
    <t>2022 m. sausio 18 d.</t>
  </si>
  <si>
    <t>Ugdymo planui įgyvendinti, organizuoti, valdyti ir švietimo pagalbai 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</si>
</sst>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>
      <alignment horizontal="left" vertical="center" wrapText="1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4" colorId="9" workbookViewId="0">
      <selection activeCell="N58" sqref="N5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3.5" customHeight="1" x14ac:dyDescent="0.25">
      <c r="A9" s="198" t="s">
        <v>238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3.5" customHeight="1" x14ac:dyDescent="0.25">
      <c r="G10" s="200" t="s">
        <v>239</v>
      </c>
      <c r="H10" s="201"/>
      <c r="I10" s="201"/>
      <c r="J10" s="201"/>
      <c r="K10" s="201"/>
    </row>
    <row r="11" spans="1:13" ht="12" customHeight="1" x14ac:dyDescent="0.25">
      <c r="G11" s="202" t="s">
        <v>9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199" t="s">
        <v>10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6" customHeight="1" x14ac:dyDescent="0.25">
      <c r="K14" s="3"/>
      <c r="L14" s="3"/>
    </row>
    <row r="15" spans="1:13" ht="12.75" customHeight="1" x14ac:dyDescent="0.25">
      <c r="G15" s="203" t="s">
        <v>240</v>
      </c>
      <c r="H15" s="204"/>
      <c r="I15" s="204"/>
      <c r="J15" s="204"/>
      <c r="K15" s="204"/>
    </row>
    <row r="16" spans="1:13" ht="11.25" customHeight="1" x14ac:dyDescent="0.25">
      <c r="G16" s="205" t="s">
        <v>11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237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9.7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3" t="s">
        <v>22</v>
      </c>
      <c r="H25" s="193"/>
      <c r="I25" s="166" t="s">
        <v>234</v>
      </c>
      <c r="J25" s="167" t="s">
        <v>235</v>
      </c>
      <c r="K25" s="168" t="s">
        <v>235</v>
      </c>
      <c r="L25" s="168" t="s">
        <v>236</v>
      </c>
    </row>
    <row r="26" spans="1:13" ht="38.25" customHeight="1" x14ac:dyDescent="0.25">
      <c r="A26" s="169" t="s">
        <v>241</v>
      </c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23</v>
      </c>
    </row>
    <row r="27" spans="1:13" ht="24" customHeight="1" x14ac:dyDescent="0.25">
      <c r="A27" s="177" t="s">
        <v>24</v>
      </c>
      <c r="B27" s="178"/>
      <c r="C27" s="178"/>
      <c r="D27" s="178"/>
      <c r="E27" s="178"/>
      <c r="F27" s="178"/>
      <c r="G27" s="181" t="s">
        <v>25</v>
      </c>
      <c r="H27" s="183" t="s">
        <v>26</v>
      </c>
      <c r="I27" s="185" t="s">
        <v>27</v>
      </c>
      <c r="J27" s="186"/>
      <c r="K27" s="187" t="s">
        <v>28</v>
      </c>
      <c r="L27" s="189" t="s">
        <v>29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30</v>
      </c>
      <c r="J28" s="36" t="s">
        <v>31</v>
      </c>
      <c r="K28" s="188"/>
      <c r="L28" s="190"/>
    </row>
    <row r="29" spans="1:13" ht="11.25" customHeight="1" x14ac:dyDescent="0.25">
      <c r="A29" s="171" t="s">
        <v>32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591400</v>
      </c>
      <c r="J30" s="48">
        <f>SUM(J31+J42+J61+J82+J89+J109+J131+J150+J160)</f>
        <v>591400</v>
      </c>
      <c r="K30" s="49">
        <f>SUM(K31+K42+K61+K82+K89+K109+K131+K150+K160)</f>
        <v>591351</v>
      </c>
      <c r="L30" s="48">
        <f>SUM(L31+L42+L61+L82+L89+L109+L131+L150+L160)</f>
        <v>591351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562200</v>
      </c>
      <c r="J31" s="48">
        <f>SUM(J32+J38)</f>
        <v>562200</v>
      </c>
      <c r="K31" s="56">
        <f>SUM(K32+K38)</f>
        <v>562188.21</v>
      </c>
      <c r="L31" s="57">
        <f>SUM(L32+L38)</f>
        <v>562188.21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554000</v>
      </c>
      <c r="J32" s="48">
        <f>SUM(J33)</f>
        <v>554000</v>
      </c>
      <c r="K32" s="49">
        <f>SUM(K33)</f>
        <v>554000</v>
      </c>
      <c r="L32" s="48">
        <f>SUM(L33)</f>
        <v>554000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554000</v>
      </c>
      <c r="J33" s="48">
        <f t="shared" ref="J33:L34" si="0">SUM(J34)</f>
        <v>554000</v>
      </c>
      <c r="K33" s="48">
        <f t="shared" si="0"/>
        <v>554000</v>
      </c>
      <c r="L33" s="48">
        <f t="shared" si="0"/>
        <v>554000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554000</v>
      </c>
      <c r="J34" s="49">
        <f t="shared" si="0"/>
        <v>554000</v>
      </c>
      <c r="K34" s="49">
        <f t="shared" si="0"/>
        <v>554000</v>
      </c>
      <c r="L34" s="49">
        <f t="shared" si="0"/>
        <v>554000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>
        <v>554000</v>
      </c>
      <c r="J35" s="68">
        <v>554000</v>
      </c>
      <c r="K35" s="68">
        <v>554000</v>
      </c>
      <c r="L35" s="68">
        <v>554000</v>
      </c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.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8200</v>
      </c>
      <c r="J38" s="48">
        <f t="shared" si="1"/>
        <v>8200</v>
      </c>
      <c r="K38" s="49">
        <f t="shared" si="1"/>
        <v>8188.21</v>
      </c>
      <c r="L38" s="48">
        <f t="shared" si="1"/>
        <v>8188.21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8200</v>
      </c>
      <c r="J39" s="48">
        <f t="shared" si="1"/>
        <v>8200</v>
      </c>
      <c r="K39" s="48">
        <f t="shared" si="1"/>
        <v>8188.21</v>
      </c>
      <c r="L39" s="48">
        <f t="shared" si="1"/>
        <v>8188.21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8200</v>
      </c>
      <c r="J40" s="48">
        <f t="shared" si="1"/>
        <v>8200</v>
      </c>
      <c r="K40" s="48">
        <f t="shared" si="1"/>
        <v>8188.21</v>
      </c>
      <c r="L40" s="48">
        <f t="shared" si="1"/>
        <v>8188.21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>
        <v>8200</v>
      </c>
      <c r="J41" s="68">
        <v>8200</v>
      </c>
      <c r="K41" s="68">
        <v>8188.21</v>
      </c>
      <c r="L41" s="68">
        <v>8188.21</v>
      </c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25900</v>
      </c>
      <c r="J42" s="73">
        <f t="shared" si="2"/>
        <v>25900</v>
      </c>
      <c r="K42" s="72">
        <f t="shared" si="2"/>
        <v>25885.29</v>
      </c>
      <c r="L42" s="72">
        <f t="shared" si="2"/>
        <v>25885.29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25900</v>
      </c>
      <c r="J43" s="49">
        <f t="shared" si="2"/>
        <v>25900</v>
      </c>
      <c r="K43" s="48">
        <f t="shared" si="2"/>
        <v>25885.29</v>
      </c>
      <c r="L43" s="49">
        <f t="shared" si="2"/>
        <v>25885.29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25900</v>
      </c>
      <c r="J44" s="49">
        <f t="shared" si="2"/>
        <v>25900</v>
      </c>
      <c r="K44" s="57">
        <f t="shared" si="2"/>
        <v>25885.29</v>
      </c>
      <c r="L44" s="57">
        <f t="shared" si="2"/>
        <v>25885.29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25900</v>
      </c>
      <c r="J45" s="79">
        <f>SUM(J46:J60)</f>
        <v>25900</v>
      </c>
      <c r="K45" s="80">
        <f>SUM(K46:K60)</f>
        <v>25885.29</v>
      </c>
      <c r="L45" s="80">
        <f>SUM(L46:L60)</f>
        <v>25885.29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3.5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3.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>
        <v>1800</v>
      </c>
      <c r="J55" s="68">
        <v>1800</v>
      </c>
      <c r="K55" s="68">
        <v>1796.93</v>
      </c>
      <c r="L55" s="68">
        <v>1796.93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>
        <v>1500</v>
      </c>
      <c r="J58" s="68">
        <v>1500</v>
      </c>
      <c r="K58" s="68">
        <v>1520</v>
      </c>
      <c r="L58" s="68">
        <v>1520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>
        <v>22600</v>
      </c>
      <c r="J60" s="68">
        <v>22600</v>
      </c>
      <c r="K60" s="68">
        <v>22568.36</v>
      </c>
      <c r="L60" s="68">
        <v>22568.36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3300</v>
      </c>
      <c r="J131" s="98">
        <f>SUM(J132+J137+J145)</f>
        <v>3300</v>
      </c>
      <c r="K131" s="49">
        <f>SUM(K132+K137+K145)</f>
        <v>3277.5</v>
      </c>
      <c r="L131" s="48">
        <f>SUM(L132+L137+L145)</f>
        <v>3277.5</v>
      </c>
    </row>
    <row r="132" spans="1:12" ht="0.7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1.7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6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3300</v>
      </c>
      <c r="J145" s="98">
        <f t="shared" si="15"/>
        <v>3300</v>
      </c>
      <c r="K145" s="49">
        <f t="shared" si="15"/>
        <v>3277.5</v>
      </c>
      <c r="L145" s="48">
        <f t="shared" si="15"/>
        <v>3277.5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3300</v>
      </c>
      <c r="J146" s="122">
        <f t="shared" si="15"/>
        <v>3300</v>
      </c>
      <c r="K146" s="80">
        <f t="shared" si="15"/>
        <v>3277.5</v>
      </c>
      <c r="L146" s="79">
        <f t="shared" si="15"/>
        <v>3277.5</v>
      </c>
    </row>
    <row r="147" spans="1:12" ht="15.7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3300</v>
      </c>
      <c r="J147" s="98">
        <f>SUM(J148:J149)</f>
        <v>3300</v>
      </c>
      <c r="K147" s="49">
        <f>SUM(K148:K149)</f>
        <v>3277.5</v>
      </c>
      <c r="L147" s="48">
        <f>SUM(L148:L149)</f>
        <v>3277.5</v>
      </c>
    </row>
    <row r="148" spans="1:12" ht="15.7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>
        <v>3300</v>
      </c>
      <c r="J148" s="123">
        <v>3300</v>
      </c>
      <c r="K148" s="123">
        <v>3277.5</v>
      </c>
      <c r="L148" s="123">
        <v>3277.5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3800</v>
      </c>
      <c r="J176" s="98">
        <f>SUM(J177+J230+J295)</f>
        <v>3800</v>
      </c>
      <c r="K176" s="49">
        <f>SUM(K177+K230+K295)</f>
        <v>3800</v>
      </c>
      <c r="L176" s="48">
        <f>SUM(L177+L230+L295)</f>
        <v>3800</v>
      </c>
    </row>
    <row r="177" spans="1:12" ht="23.25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3800</v>
      </c>
      <c r="J177" s="72">
        <f>SUM(J178+J201+J208+J220+J224)</f>
        <v>3800</v>
      </c>
      <c r="K177" s="72">
        <f>SUM(K178+K201+K208+K220+K224)</f>
        <v>3800</v>
      </c>
      <c r="L177" s="72">
        <f>SUM(L178+L201+L208+L220+L224)</f>
        <v>3800</v>
      </c>
    </row>
    <row r="178" spans="1:12" ht="16.5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3800</v>
      </c>
      <c r="J178" s="98">
        <f>SUM(J179+J182+J187+J193+J198)</f>
        <v>3800</v>
      </c>
      <c r="K178" s="49">
        <f>SUM(K179+K182+K187+K193+K198)</f>
        <v>3800</v>
      </c>
      <c r="L178" s="48">
        <f>SUM(L179+L182+L187+L193+L198)</f>
        <v>3800</v>
      </c>
    </row>
    <row r="179" spans="1:12" ht="17.2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6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7.2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7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5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9.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6.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18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8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3800</v>
      </c>
      <c r="J187" s="98">
        <f>J188</f>
        <v>3800</v>
      </c>
      <c r="K187" s="49">
        <f>K188</f>
        <v>3800</v>
      </c>
      <c r="L187" s="48">
        <f>L188</f>
        <v>3800</v>
      </c>
    </row>
    <row r="188" spans="1:12" ht="16.5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3800</v>
      </c>
      <c r="J188" s="48">
        <f>SUM(J189:J192)</f>
        <v>3800</v>
      </c>
      <c r="K188" s="48">
        <f>SUM(K189:K192)</f>
        <v>3800</v>
      </c>
      <c r="L188" s="48">
        <f>SUM(L189:L192)</f>
        <v>3800</v>
      </c>
    </row>
    <row r="189" spans="1:12" ht="16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7.2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.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4.25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>
        <v>3800</v>
      </c>
      <c r="J192" s="69">
        <v>3800</v>
      </c>
      <c r="K192" s="69">
        <v>3800</v>
      </c>
      <c r="L192" s="69">
        <v>3800</v>
      </c>
    </row>
    <row r="193" spans="1:12" ht="0.75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6.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16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8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18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17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13.5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12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6.7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14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18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8.7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8.7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4.2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18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20.2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0.2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6.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6.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.7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15.7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18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20.2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24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15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17.25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1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1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1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16.5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18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17.25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18.7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23.2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21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2.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27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5.75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8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9.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27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22.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22.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27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21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13.5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8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18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1.7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0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1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20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2.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8.75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5.7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18.7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2.2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22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21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8.7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8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8.7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3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5.7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2.7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12.75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14.2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14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6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4.2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4.2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4.2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7.2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8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.7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21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4.2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1.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1.7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1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18.7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18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22.5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21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15.7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30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27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24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1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21.7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20.2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23.2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30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22.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.7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25.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20.2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44.2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4.7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17.2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27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7.2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0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6.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8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6.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8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3.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6.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8.7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6.7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8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7.2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6.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20.2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26.2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15.75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6.7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8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7.2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6.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2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2.7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8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8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7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3.7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7.2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19.5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19.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18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4.2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7.2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6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7.2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7.2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4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8.7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21.7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4.2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8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14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21.7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16.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7.2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13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4.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1.2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8.7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7.2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9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20.2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5.7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21.7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.7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23.2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18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2.2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595200</v>
      </c>
      <c r="J360" s="117">
        <f>SUM(J30+J176)</f>
        <v>595200</v>
      </c>
      <c r="K360" s="117">
        <f>SUM(K30+K176)</f>
        <v>595151</v>
      </c>
      <c r="L360" s="117">
        <f>SUM(L30+L176)</f>
        <v>595151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192" t="s">
        <v>226</v>
      </c>
      <c r="L362" s="192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74" t="s">
        <v>229</v>
      </c>
      <c r="L363" s="174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230</v>
      </c>
      <c r="I365" s="162"/>
      <c r="K365" s="191" t="s">
        <v>231</v>
      </c>
      <c r="L365" s="191"/>
    </row>
    <row r="366" spans="1:12" ht="26.25" customHeight="1" x14ac:dyDescent="0.25">
      <c r="D366" s="175" t="s">
        <v>232</v>
      </c>
      <c r="E366" s="176"/>
      <c r="F366" s="176"/>
      <c r="G366" s="176"/>
      <c r="H366" s="163"/>
      <c r="I366" s="164" t="s">
        <v>228</v>
      </c>
      <c r="K366" s="174" t="s">
        <v>229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2022-01-19T07:36:42Z</cp:lastPrinted>
  <dcterms:created xsi:type="dcterms:W3CDTF">2021-10-14T19:24:08Z</dcterms:created>
  <dcterms:modified xsi:type="dcterms:W3CDTF">2022-01-19T07:48:49Z</dcterms:modified>
</cp:coreProperties>
</file>