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 IV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I329" i="1" s="1"/>
  <c r="L329" i="1"/>
  <c r="K329" i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L231" i="1"/>
  <c r="K231" i="1"/>
  <c r="L230" i="1"/>
  <c r="K230" i="1"/>
  <c r="L226" i="1"/>
  <c r="K226" i="1"/>
  <c r="J226" i="1"/>
  <c r="I226" i="1"/>
  <c r="I225" i="1" s="1"/>
  <c r="I224" i="1" s="1"/>
  <c r="L225" i="1"/>
  <c r="L224" i="1" s="1"/>
  <c r="K225" i="1"/>
  <c r="J225" i="1"/>
  <c r="J224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J208" i="1" s="1"/>
  <c r="I210" i="1"/>
  <c r="I209" i="1" s="1"/>
  <c r="L209" i="1"/>
  <c r="K209" i="1"/>
  <c r="L208" i="1"/>
  <c r="L203" i="1"/>
  <c r="K203" i="1"/>
  <c r="J203" i="1"/>
  <c r="I203" i="1"/>
  <c r="I202" i="1" s="1"/>
  <c r="I201" i="1" s="1"/>
  <c r="L202" i="1"/>
  <c r="L201" i="1" s="1"/>
  <c r="K202" i="1"/>
  <c r="J202" i="1"/>
  <c r="J201" i="1" s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L179" i="1"/>
  <c r="K179" i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K161" i="1" s="1"/>
  <c r="L161" i="1"/>
  <c r="L160" i="1" s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K137" i="1" s="1"/>
  <c r="L137" i="1"/>
  <c r="L134" i="1"/>
  <c r="K134" i="1"/>
  <c r="J134" i="1"/>
  <c r="I134" i="1"/>
  <c r="I133" i="1" s="1"/>
  <c r="I132" i="1" s="1"/>
  <c r="L133" i="1"/>
  <c r="L132" i="1" s="1"/>
  <c r="K133" i="1"/>
  <c r="J133" i="1"/>
  <c r="J132" i="1" s="1"/>
  <c r="K132" i="1"/>
  <c r="L129" i="1"/>
  <c r="L128" i="1" s="1"/>
  <c r="L127" i="1" s="1"/>
  <c r="K129" i="1"/>
  <c r="K128" i="1" s="1"/>
  <c r="K127" i="1" s="1"/>
  <c r="J129" i="1"/>
  <c r="J128" i="1" s="1"/>
  <c r="J127" i="1" s="1"/>
  <c r="I129" i="1"/>
  <c r="I128" i="1" s="1"/>
  <c r="I127" i="1" s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I111" i="1"/>
  <c r="I110" i="1" s="1"/>
  <c r="L110" i="1"/>
  <c r="K110" i="1"/>
  <c r="J110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I69" i="1"/>
  <c r="I68" i="1" s="1"/>
  <c r="L68" i="1"/>
  <c r="K68" i="1"/>
  <c r="L64" i="1"/>
  <c r="K64" i="1"/>
  <c r="J64" i="1"/>
  <c r="I64" i="1"/>
  <c r="L63" i="1"/>
  <c r="K63" i="1"/>
  <c r="K62" i="1" s="1"/>
  <c r="K61" i="1" s="1"/>
  <c r="J63" i="1"/>
  <c r="I63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K39" i="1" s="1"/>
  <c r="K38" i="1" s="1"/>
  <c r="J40" i="1"/>
  <c r="J39" i="1" s="1"/>
  <c r="J38" i="1" s="1"/>
  <c r="I40" i="1"/>
  <c r="I39" i="1" s="1"/>
  <c r="I38" i="1" s="1"/>
  <c r="L39" i="1"/>
  <c r="L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K296" i="1" l="1"/>
  <c r="L328" i="1"/>
  <c r="K109" i="1"/>
  <c r="K178" i="1"/>
  <c r="I178" i="1"/>
  <c r="L178" i="1"/>
  <c r="L177" i="1" s="1"/>
  <c r="J328" i="1"/>
  <c r="K328" i="1"/>
  <c r="K131" i="1"/>
  <c r="K208" i="1"/>
  <c r="K177" i="1" s="1"/>
  <c r="L62" i="1"/>
  <c r="L61" i="1" s="1"/>
  <c r="J62" i="1"/>
  <c r="J61" i="1" s="1"/>
  <c r="I109" i="1"/>
  <c r="L131" i="1"/>
  <c r="L296" i="1"/>
  <c r="J131" i="1"/>
  <c r="K31" i="1"/>
  <c r="J109" i="1"/>
  <c r="L109" i="1"/>
  <c r="K160" i="1"/>
  <c r="I208" i="1"/>
  <c r="I177" i="1" s="1"/>
  <c r="L31" i="1"/>
  <c r="J31" i="1"/>
  <c r="I31" i="1"/>
  <c r="I328" i="1"/>
  <c r="I62" i="1"/>
  <c r="I61" i="1" s="1"/>
  <c r="J178" i="1"/>
  <c r="J177" i="1" s="1"/>
  <c r="I296" i="1"/>
  <c r="I151" i="1"/>
  <c r="I150" i="1" s="1"/>
  <c r="I165" i="1"/>
  <c r="I160" i="1" s="1"/>
  <c r="J231" i="1"/>
  <c r="J230" i="1" s="1"/>
  <c r="J296" i="1"/>
  <c r="I131" i="1"/>
  <c r="J151" i="1"/>
  <c r="J150" i="1" s="1"/>
  <c r="J165" i="1"/>
  <c r="J160" i="1" s="1"/>
  <c r="I263" i="1"/>
  <c r="I230" i="1" s="1"/>
  <c r="K295" i="1" l="1"/>
  <c r="K176" i="1" s="1"/>
  <c r="L295" i="1"/>
  <c r="L176" i="1" s="1"/>
  <c r="J295" i="1"/>
  <c r="J176" i="1" s="1"/>
  <c r="L30" i="1"/>
  <c r="L360" i="1" s="1"/>
  <c r="K30" i="1"/>
  <c r="K360" i="1" s="1"/>
  <c r="J30" i="1"/>
  <c r="I295" i="1"/>
  <c r="I176" i="1" s="1"/>
  <c r="I30" i="1"/>
  <c r="J360" i="1" l="1"/>
  <c r="I360" i="1"/>
</calcChain>
</file>

<file path=xl/sharedStrings.xml><?xml version="1.0" encoding="utf-8"?>
<sst xmlns="http://schemas.openxmlformats.org/spreadsheetml/2006/main" count="386" uniqueCount="242">
  <si>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</si>
  <si>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</si>
  <si>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</si>
  <si>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</si>
  <si>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</si>
  <si>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</si>
  <si>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</si>
  <si>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</si>
  <si>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</si>
  <si>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</si>
  <si>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</si>
  <si>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</si>
  <si>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</si>
  <si>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</si>
  <si>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</si>
  <si>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</si>
  <si>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</si>
  <si>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</si>
  <si>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</si>
  <si>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</si>
  <si>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</si>
  <si>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</si>
  <si>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</si>
  <si>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</si>
  <si>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</si>
  <si>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</si>
  <si>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</si>
  <si>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</si>
  <si>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</si>
  <si>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</si>
  <si>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</si>
  <si>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</si>
  <si>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</si>
  <si>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</si>
  <si>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</si>
  <si>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</si>
  <si>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</si>
  <si>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</si>
  <si>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</si>
  <si>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</si>
  <si>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</si>
  <si>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</si>
  <si>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</si>
  <si>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</si>
  <si>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</si>
  <si>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</si>
  <si>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</si>
  <si>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</si>
  <si>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</si>
  <si>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</si>
  <si>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</si>
  <si>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</si>
  <si>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</si>
  <si>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</si>
  <si>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</si>
  <si>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</si>
  <si>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</si>
  <si>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</si>
  <si>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</si>
  <si>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</si>
  <si>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</si>
  <si>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</si>
  <si>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</si>
  <si>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</si>
  <si>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</si>
  <si>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</si>
  <si>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</si>
  <si>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</si>
  <si>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</si>
  <si>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</si>
  <si>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</si>
  <si>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</si>
  <si>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</si>
  <si>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</si>
  <si>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</si>
  <si>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</si>
  <si>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</si>
  <si>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</si>
  <si>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</si>
  <si>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</si>
  <si>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</si>
  <si>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</si>
  <si>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</si>
  <si>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</si>
  <si>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</si>
  <si>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</si>
  <si>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</si>
  <si>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</si>
  <si>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</si>
  <si>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</si>
  <si>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</si>
  <si>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</si>
  <si>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</si>
  <si>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</si>
  <si>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</si>
  <si>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</si>
  <si>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</si>
  <si>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</si>
  <si>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</si>
  <si>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</si>
  <si>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</si>
  <si>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</si>
  <si>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</si>
  <si>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</si>
  <si>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</si>
  <si>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</si>
  <si>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</si>
  <si>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</si>
  <si>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</si>
  <si>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</si>
  <si>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</si>
  <si>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</si>
  <si>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</si>
  <si>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</si>
  <si>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</si>
  <si>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</si>
  <si>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</si>
  <si>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</si>
  <si>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</si>
  <si>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</si>
  <si>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</si>
  <si>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</si>
  <si>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</si>
  <si>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</si>
  <si>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</si>
  <si>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</si>
  <si>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</si>
  <si>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</si>
  <si>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</si>
  <si>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</si>
  <si>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</si>
  <si>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</si>
  <si>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</si>
  <si>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</si>
  <si>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</si>
  <si>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</si>
  <si>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</si>
  <si>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</si>
  <si>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</si>
  <si>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</si>
  <si>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</si>
  <si>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</si>
  <si>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</si>
  <si>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</si>
  <si>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</si>
  <si>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</si>
  <si>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</si>
  <si>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</si>
  <si>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</si>
  <si>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</si>
  <si>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</si>
  <si>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</si>
  <si>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</si>
  <si>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</si>
  <si>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</si>
  <si>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</si>
  <si>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</si>
  <si>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</si>
  <si>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</si>
  <si>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</si>
  <si>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</si>
  <si>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</si>
  <si>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</si>
  <si>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</si>
  <si>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</si>
  <si>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</si>
  <si>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</si>
  <si>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</si>
  <si>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</si>
  <si>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</si>
  <si>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</si>
  <si>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</si>
  <si>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</si>
  <si>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</si>
  <si>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</si>
  <si>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</si>
  <si>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</si>
  <si>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</si>
  <si>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</si>
  <si>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</si>
  <si>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</si>
  <si>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</si>
  <si>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</si>
  <si>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</si>
  <si>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</si>
  <si>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</si>
  <si>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</si>
  <si>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</si>
  <si>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</si>
  <si>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</si>
  <si>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</si>
  <si>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</si>
  <si>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</si>
  <si>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</si>
  <si>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</si>
  <si>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</si>
  <si>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</si>
  <si>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</si>
  <si>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</si>
  <si>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</si>
  <si>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</si>
  <si>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</si>
  <si>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</si>
  <si>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</si>
  <si>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</si>
  <si>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</si>
  <si>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</si>
  <si>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</si>
  <si>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</si>
  <si>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</si>
  <si>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</si>
  <si>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</si>
  <si>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</si>
  <si>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</si>
  <si>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</si>
  <si>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</si>
  <si>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</si>
  <si>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</si>
  <si>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</si>
  <si>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</si>
  <si>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</si>
  <si>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</si>
  <si>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</si>
  <si>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</si>
  <si>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</si>
  <si>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</si>
  <si>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</si>
  <si>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</si>
  <si>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</si>
  <si>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</si>
  <si>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</si>
  <si>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</si>
  <si>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</si>
  <si>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</si>
  <si>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</si>
  <si>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</si>
  <si>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</si>
  <si>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Švietimo paslaugų užtikrinimas ir gerinimas</t>
  </si>
  <si>
    <t>2021 m. gruodžio 31 d.</t>
  </si>
  <si>
    <t>metinė</t>
  </si>
  <si>
    <t>2022 m. sausio 18 d.</t>
  </si>
  <si>
    <t>Ugdymo planui įgyvendinti, organizuoti, valdyti ir švietimo pagalbai teikti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</si>
</sst>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" fillId="0" borderId="2" xfId="1" applyFont="1" applyFill="1" applyBorder="1" applyAlignment="1" applyProtection="1">
      <alignment horizontal="left" vertical="center" wrapText="1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4" colorId="9" workbookViewId="0">
      <selection activeCell="N58" sqref="N58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7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4" t="s">
        <v>7</v>
      </c>
      <c r="B7" s="195"/>
      <c r="C7" s="195"/>
      <c r="D7" s="195"/>
      <c r="E7" s="195"/>
      <c r="F7" s="196"/>
      <c r="G7" s="195"/>
      <c r="H7" s="195"/>
      <c r="I7" s="195"/>
      <c r="J7" s="195"/>
      <c r="K7" s="195"/>
      <c r="L7" s="195"/>
    </row>
    <row r="8" spans="1:13" ht="14.25" customHeight="1" x14ac:dyDescent="0.25">
      <c r="A8" s="13"/>
      <c r="B8" s="14"/>
      <c r="C8" s="14"/>
      <c r="D8" s="14"/>
      <c r="E8" s="14"/>
      <c r="F8" s="15"/>
      <c r="G8" s="197" t="s">
        <v>8</v>
      </c>
      <c r="H8" s="197"/>
      <c r="I8" s="197"/>
      <c r="J8" s="197"/>
      <c r="K8" s="197"/>
      <c r="L8" s="14"/>
    </row>
    <row r="9" spans="1:13" ht="13.5" customHeight="1" x14ac:dyDescent="0.25">
      <c r="A9" s="198" t="s">
        <v>238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13.5" customHeight="1" x14ac:dyDescent="0.25">
      <c r="G10" s="200" t="s">
        <v>239</v>
      </c>
      <c r="H10" s="201"/>
      <c r="I10" s="201"/>
      <c r="J10" s="201"/>
      <c r="K10" s="201"/>
    </row>
    <row r="11" spans="1:13" ht="12" customHeight="1" x14ac:dyDescent="0.25">
      <c r="G11" s="202" t="s">
        <v>9</v>
      </c>
      <c r="H11" s="202"/>
      <c r="I11" s="202"/>
      <c r="J11" s="202"/>
      <c r="K11" s="202"/>
    </row>
    <row r="12" spans="1:13" ht="9" customHeight="1" x14ac:dyDescent="0.25"/>
    <row r="13" spans="1:13" ht="12" customHeight="1" x14ac:dyDescent="0.25">
      <c r="B13" s="199" t="s">
        <v>10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3" ht="6" customHeight="1" x14ac:dyDescent="0.25">
      <c r="K14" s="3"/>
      <c r="L14" s="3"/>
    </row>
    <row r="15" spans="1:13" ht="12.75" customHeight="1" x14ac:dyDescent="0.25">
      <c r="G15" s="203" t="s">
        <v>240</v>
      </c>
      <c r="H15" s="204"/>
      <c r="I15" s="204"/>
      <c r="J15" s="204"/>
      <c r="K15" s="204"/>
    </row>
    <row r="16" spans="1:13" ht="11.25" customHeight="1" x14ac:dyDescent="0.25">
      <c r="G16" s="205" t="s">
        <v>11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237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9.75" customHeight="1" x14ac:dyDescent="0.25">
      <c r="J19" s="17"/>
      <c r="K19" s="18"/>
      <c r="L19" s="19" t="s">
        <v>13</v>
      </c>
    </row>
    <row r="20" spans="1:13" ht="11.25" customHeight="1" x14ac:dyDescent="0.25">
      <c r="J20" s="20" t="s">
        <v>14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15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23" t="s">
        <v>16</v>
      </c>
      <c r="L22" s="25" t="s">
        <v>17</v>
      </c>
    </row>
    <row r="23" spans="1:13" ht="12" customHeight="1" x14ac:dyDescent="0.25">
      <c r="G23" s="10"/>
      <c r="H23" s="26"/>
      <c r="J23" s="27" t="s">
        <v>18</v>
      </c>
      <c r="K23" s="165" t="s">
        <v>233</v>
      </c>
      <c r="L23" s="21">
        <v>1</v>
      </c>
    </row>
    <row r="24" spans="1:13" ht="12.75" customHeight="1" x14ac:dyDescent="0.25">
      <c r="G24" s="28" t="s">
        <v>19</v>
      </c>
      <c r="H24" s="29"/>
      <c r="I24" s="30"/>
      <c r="J24" s="31"/>
      <c r="K24" s="21"/>
      <c r="L24" s="21" t="s">
        <v>20</v>
      </c>
    </row>
    <row r="25" spans="1:13" ht="13.5" customHeight="1" x14ac:dyDescent="0.25">
      <c r="A25" s="7" t="s">
        <v>21</v>
      </c>
      <c r="G25" s="193" t="s">
        <v>22</v>
      </c>
      <c r="H25" s="193"/>
      <c r="I25" s="166" t="s">
        <v>234</v>
      </c>
      <c r="J25" s="167" t="s">
        <v>235</v>
      </c>
      <c r="K25" s="168" t="s">
        <v>235</v>
      </c>
      <c r="L25" s="168" t="s">
        <v>236</v>
      </c>
    </row>
    <row r="26" spans="1:13" ht="38.25" customHeight="1" x14ac:dyDescent="0.25">
      <c r="A26" s="169" t="s">
        <v>241</v>
      </c>
      <c r="B26" s="170"/>
      <c r="C26" s="170"/>
      <c r="D26" s="170"/>
      <c r="E26" s="170"/>
      <c r="F26" s="170"/>
      <c r="G26" s="170"/>
      <c r="H26" s="170"/>
      <c r="I26" s="32"/>
      <c r="J26" s="32"/>
      <c r="K26" s="33"/>
      <c r="L26" s="34" t="s">
        <v>23</v>
      </c>
    </row>
    <row r="27" spans="1:13" ht="24" customHeight="1" x14ac:dyDescent="0.25">
      <c r="A27" s="177" t="s">
        <v>24</v>
      </c>
      <c r="B27" s="178"/>
      <c r="C27" s="178"/>
      <c r="D27" s="178"/>
      <c r="E27" s="178"/>
      <c r="F27" s="178"/>
      <c r="G27" s="181" t="s">
        <v>25</v>
      </c>
      <c r="H27" s="183" t="s">
        <v>26</v>
      </c>
      <c r="I27" s="185" t="s">
        <v>27</v>
      </c>
      <c r="J27" s="186"/>
      <c r="K27" s="187" t="s">
        <v>28</v>
      </c>
      <c r="L27" s="189" t="s">
        <v>29</v>
      </c>
    </row>
    <row r="28" spans="1:13" ht="46.5" customHeight="1" x14ac:dyDescent="0.25">
      <c r="A28" s="179"/>
      <c r="B28" s="180"/>
      <c r="C28" s="180"/>
      <c r="D28" s="180"/>
      <c r="E28" s="180"/>
      <c r="F28" s="180"/>
      <c r="G28" s="182"/>
      <c r="H28" s="184"/>
      <c r="I28" s="35" t="s">
        <v>30</v>
      </c>
      <c r="J28" s="36" t="s">
        <v>31</v>
      </c>
      <c r="K28" s="188"/>
      <c r="L28" s="190"/>
    </row>
    <row r="29" spans="1:13" ht="11.25" customHeight="1" x14ac:dyDescent="0.25">
      <c r="A29" s="171" t="s">
        <v>32</v>
      </c>
      <c r="B29" s="172"/>
      <c r="C29" s="172"/>
      <c r="D29" s="172"/>
      <c r="E29" s="172"/>
      <c r="F29" s="173"/>
      <c r="G29" s="37">
        <v>2</v>
      </c>
      <c r="H29" s="38">
        <v>3</v>
      </c>
      <c r="I29" s="39" t="s">
        <v>33</v>
      </c>
      <c r="J29" s="40" t="s">
        <v>34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35</v>
      </c>
      <c r="H30" s="37">
        <v>1</v>
      </c>
      <c r="I30" s="48">
        <f>SUM(I31+I42+I61+I82+I89+I109+I131+I150+I160)</f>
        <v>591400</v>
      </c>
      <c r="J30" s="48">
        <f>SUM(J31+J42+J61+J82+J89+J109+J131+J150+J160)</f>
        <v>591400</v>
      </c>
      <c r="K30" s="49">
        <f>SUM(K31+K42+K61+K82+K89+K109+K131+K150+K160)</f>
        <v>591351</v>
      </c>
      <c r="L30" s="48">
        <f>SUM(L31+L42+L61+L82+L89+L109+L131+L150+L160)</f>
        <v>591351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36</v>
      </c>
      <c r="H31" s="37">
        <v>2</v>
      </c>
      <c r="I31" s="48">
        <f>SUM(I32+I38)</f>
        <v>562200</v>
      </c>
      <c r="J31" s="48">
        <f>SUM(J32+J38)</f>
        <v>562200</v>
      </c>
      <c r="K31" s="56">
        <f>SUM(K32+K38)</f>
        <v>562188.21</v>
      </c>
      <c r="L31" s="57">
        <f>SUM(L32+L38)</f>
        <v>562188.21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37</v>
      </c>
      <c r="H32" s="37">
        <v>3</v>
      </c>
      <c r="I32" s="48">
        <f>SUM(I33)</f>
        <v>554000</v>
      </c>
      <c r="J32" s="48">
        <f>SUM(J33)</f>
        <v>554000</v>
      </c>
      <c r="K32" s="49">
        <f>SUM(K33)</f>
        <v>554000</v>
      </c>
      <c r="L32" s="48">
        <f>SUM(L33)</f>
        <v>554000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37</v>
      </c>
      <c r="H33" s="37">
        <v>4</v>
      </c>
      <c r="I33" s="48">
        <f>SUM(I34+I36)</f>
        <v>554000</v>
      </c>
      <c r="J33" s="48">
        <f t="shared" ref="J33:L34" si="0">SUM(J34)</f>
        <v>554000</v>
      </c>
      <c r="K33" s="48">
        <f t="shared" si="0"/>
        <v>554000</v>
      </c>
      <c r="L33" s="48">
        <f t="shared" si="0"/>
        <v>554000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38</v>
      </c>
      <c r="H34" s="37">
        <v>5</v>
      </c>
      <c r="I34" s="49">
        <f>SUM(I35)</f>
        <v>554000</v>
      </c>
      <c r="J34" s="49">
        <f t="shared" si="0"/>
        <v>554000</v>
      </c>
      <c r="K34" s="49">
        <f t="shared" si="0"/>
        <v>554000</v>
      </c>
      <c r="L34" s="49">
        <f t="shared" si="0"/>
        <v>554000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38</v>
      </c>
      <c r="H35" s="37">
        <v>6</v>
      </c>
      <c r="I35" s="67">
        <v>554000</v>
      </c>
      <c r="J35" s="68">
        <v>554000</v>
      </c>
      <c r="K35" s="68">
        <v>554000</v>
      </c>
      <c r="L35" s="68">
        <v>554000</v>
      </c>
      <c r="M35" s="63"/>
      <c r="N35" s="63"/>
    </row>
    <row r="36" spans="1:15" ht="11.2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39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.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39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40</v>
      </c>
      <c r="H38" s="37">
        <v>9</v>
      </c>
      <c r="I38" s="49">
        <f t="shared" ref="I38:L40" si="1">I39</f>
        <v>8200</v>
      </c>
      <c r="J38" s="48">
        <f t="shared" si="1"/>
        <v>8200</v>
      </c>
      <c r="K38" s="49">
        <f t="shared" si="1"/>
        <v>8188.21</v>
      </c>
      <c r="L38" s="48">
        <f t="shared" si="1"/>
        <v>8188.21</v>
      </c>
      <c r="M38" s="63"/>
      <c r="N38" s="63"/>
    </row>
    <row r="39" spans="1:15" ht="13.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40</v>
      </c>
      <c r="H39" s="37">
        <v>10</v>
      </c>
      <c r="I39" s="49">
        <f t="shared" si="1"/>
        <v>8200</v>
      </c>
      <c r="J39" s="48">
        <f t="shared" si="1"/>
        <v>8200</v>
      </c>
      <c r="K39" s="48">
        <f t="shared" si="1"/>
        <v>8188.21</v>
      </c>
      <c r="L39" s="48">
        <f t="shared" si="1"/>
        <v>8188.21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40</v>
      </c>
      <c r="H40" s="37">
        <v>11</v>
      </c>
      <c r="I40" s="48">
        <f t="shared" si="1"/>
        <v>8200</v>
      </c>
      <c r="J40" s="48">
        <f t="shared" si="1"/>
        <v>8200</v>
      </c>
      <c r="K40" s="48">
        <f t="shared" si="1"/>
        <v>8188.21</v>
      </c>
      <c r="L40" s="48">
        <f t="shared" si="1"/>
        <v>8188.21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40</v>
      </c>
      <c r="H41" s="37">
        <v>12</v>
      </c>
      <c r="I41" s="69">
        <v>8200</v>
      </c>
      <c r="J41" s="68">
        <v>8200</v>
      </c>
      <c r="K41" s="68">
        <v>8188.21</v>
      </c>
      <c r="L41" s="68">
        <v>8188.21</v>
      </c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41</v>
      </c>
      <c r="H42" s="37">
        <v>13</v>
      </c>
      <c r="I42" s="72">
        <f t="shared" ref="I42:L44" si="2">I43</f>
        <v>25900</v>
      </c>
      <c r="J42" s="73">
        <f t="shared" si="2"/>
        <v>25900</v>
      </c>
      <c r="K42" s="72">
        <f t="shared" si="2"/>
        <v>25885.29</v>
      </c>
      <c r="L42" s="72">
        <f t="shared" si="2"/>
        <v>25885.29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41</v>
      </c>
      <c r="H43" s="37">
        <v>14</v>
      </c>
      <c r="I43" s="48">
        <f t="shared" si="2"/>
        <v>25900</v>
      </c>
      <c r="J43" s="49">
        <f t="shared" si="2"/>
        <v>25900</v>
      </c>
      <c r="K43" s="48">
        <f t="shared" si="2"/>
        <v>25885.29</v>
      </c>
      <c r="L43" s="49">
        <f t="shared" si="2"/>
        <v>25885.29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41</v>
      </c>
      <c r="H44" s="37">
        <v>15</v>
      </c>
      <c r="I44" s="48">
        <f t="shared" si="2"/>
        <v>25900</v>
      </c>
      <c r="J44" s="49">
        <f t="shared" si="2"/>
        <v>25900</v>
      </c>
      <c r="K44" s="57">
        <f t="shared" si="2"/>
        <v>25885.29</v>
      </c>
      <c r="L44" s="57">
        <f t="shared" si="2"/>
        <v>25885.29</v>
      </c>
      <c r="M44" s="63"/>
      <c r="N44" s="63"/>
    </row>
    <row r="45" spans="1:15" ht="18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41</v>
      </c>
      <c r="H45" s="37">
        <v>16</v>
      </c>
      <c r="I45" s="79">
        <f>SUM(I46:I60)</f>
        <v>25900</v>
      </c>
      <c r="J45" s="79">
        <f>SUM(J46:J60)</f>
        <v>25900</v>
      </c>
      <c r="K45" s="80">
        <f>SUM(K46:K60)</f>
        <v>25885.29</v>
      </c>
      <c r="L45" s="80">
        <f>SUM(L46:L60)</f>
        <v>25885.29</v>
      </c>
      <c r="M45" s="63"/>
      <c r="N45" s="63"/>
    </row>
    <row r="46" spans="1:15" ht="1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42</v>
      </c>
      <c r="H46" s="37">
        <v>17</v>
      </c>
      <c r="I46" s="68"/>
      <c r="J46" s="68"/>
      <c r="K46" s="68"/>
      <c r="L46" s="68"/>
      <c r="M46" s="63"/>
      <c r="N46" s="63"/>
    </row>
    <row r="47" spans="1:15" ht="0.7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43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44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45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46</v>
      </c>
      <c r="H50" s="37">
        <v>21</v>
      </c>
      <c r="I50" s="68"/>
      <c r="J50" s="68"/>
      <c r="K50" s="68"/>
      <c r="L50" s="68"/>
      <c r="M50" s="63"/>
      <c r="N50" s="63"/>
    </row>
    <row r="51" spans="1:15" ht="13.5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47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48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49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50</v>
      </c>
      <c r="H54" s="37">
        <v>25</v>
      </c>
      <c r="I54" s="69"/>
      <c r="J54" s="68"/>
      <c r="K54" s="68"/>
      <c r="L54" s="68"/>
      <c r="M54" s="63"/>
      <c r="N54" s="63"/>
    </row>
    <row r="55" spans="1:15" ht="13.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51</v>
      </c>
      <c r="H55" s="37">
        <v>26</v>
      </c>
      <c r="I55" s="69">
        <v>1800</v>
      </c>
      <c r="J55" s="68">
        <v>1800</v>
      </c>
      <c r="K55" s="68">
        <v>1796.93</v>
      </c>
      <c r="L55" s="68">
        <v>1796.93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52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53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54</v>
      </c>
      <c r="H58" s="37">
        <v>29</v>
      </c>
      <c r="I58" s="69">
        <v>1500</v>
      </c>
      <c r="J58" s="68">
        <v>1500</v>
      </c>
      <c r="K58" s="68">
        <v>1520</v>
      </c>
      <c r="L58" s="68">
        <v>1520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55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56</v>
      </c>
      <c r="H60" s="37">
        <v>31</v>
      </c>
      <c r="I60" s="69">
        <v>22600</v>
      </c>
      <c r="J60" s="68">
        <v>22600</v>
      </c>
      <c r="K60" s="68">
        <v>22568.36</v>
      </c>
      <c r="L60" s="68">
        <v>22568.36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57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58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59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59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60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61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62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63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63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60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61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62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64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65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66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67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68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69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69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69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69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70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71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71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71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72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73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74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75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76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9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76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76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77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78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79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79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79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80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81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82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83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83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83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84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85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85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85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86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87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88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88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88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89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90</v>
      </c>
      <c r="H114" s="37">
        <v>85</v>
      </c>
      <c r="I114" s="67"/>
      <c r="J114" s="67"/>
      <c r="K114" s="67"/>
      <c r="L114" s="67"/>
    </row>
    <row r="115" spans="1:12" ht="4.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91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91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91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91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92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92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92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92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93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93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93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93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94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95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94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96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97</v>
      </c>
      <c r="H131" s="37">
        <v>102</v>
      </c>
      <c r="I131" s="49">
        <f>SUM(I132+I137+I145)</f>
        <v>3300</v>
      </c>
      <c r="J131" s="98">
        <f>SUM(J132+J137+J145)</f>
        <v>3300</v>
      </c>
      <c r="K131" s="49">
        <f>SUM(K132+K137+K145)</f>
        <v>3277.5</v>
      </c>
      <c r="L131" s="48">
        <f>SUM(L132+L137+L145)</f>
        <v>3277.5</v>
      </c>
    </row>
    <row r="132" spans="1:12" ht="0.7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98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98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98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99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100</v>
      </c>
      <c r="H136" s="37">
        <v>107</v>
      </c>
      <c r="I136" s="68"/>
      <c r="J136" s="68"/>
      <c r="K136" s="68"/>
      <c r="L136" s="68"/>
    </row>
    <row r="137" spans="1:12" ht="21.7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101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102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102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103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104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105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105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105</v>
      </c>
      <c r="H144" s="37">
        <v>115</v>
      </c>
      <c r="I144" s="68"/>
      <c r="J144" s="68"/>
      <c r="K144" s="68"/>
      <c r="L144" s="68"/>
    </row>
    <row r="145" spans="1:12" ht="16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106</v>
      </c>
      <c r="H145" s="37">
        <v>116</v>
      </c>
      <c r="I145" s="49">
        <f t="shared" ref="I145:L146" si="15">I146</f>
        <v>3300</v>
      </c>
      <c r="J145" s="98">
        <f t="shared" si="15"/>
        <v>3300</v>
      </c>
      <c r="K145" s="49">
        <f t="shared" si="15"/>
        <v>3277.5</v>
      </c>
      <c r="L145" s="48">
        <f t="shared" si="15"/>
        <v>3277.5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106</v>
      </c>
      <c r="H146" s="37">
        <v>117</v>
      </c>
      <c r="I146" s="80">
        <f t="shared" si="15"/>
        <v>3300</v>
      </c>
      <c r="J146" s="122">
        <f t="shared" si="15"/>
        <v>3300</v>
      </c>
      <c r="K146" s="80">
        <f t="shared" si="15"/>
        <v>3277.5</v>
      </c>
      <c r="L146" s="79">
        <f t="shared" si="15"/>
        <v>3277.5</v>
      </c>
    </row>
    <row r="147" spans="1:12" ht="15.7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106</v>
      </c>
      <c r="H147" s="37">
        <v>118</v>
      </c>
      <c r="I147" s="49">
        <f>SUM(I148:I149)</f>
        <v>3300</v>
      </c>
      <c r="J147" s="98">
        <f>SUM(J148:J149)</f>
        <v>3300</v>
      </c>
      <c r="K147" s="49">
        <f>SUM(K148:K149)</f>
        <v>3277.5</v>
      </c>
      <c r="L147" s="48">
        <f>SUM(L148:L149)</f>
        <v>3277.5</v>
      </c>
    </row>
    <row r="148" spans="1:12" ht="15.75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107</v>
      </c>
      <c r="H148" s="37">
        <v>119</v>
      </c>
      <c r="I148" s="123">
        <v>3300</v>
      </c>
      <c r="J148" s="123">
        <v>3300</v>
      </c>
      <c r="K148" s="123">
        <v>3277.5</v>
      </c>
      <c r="L148" s="123">
        <v>3277.5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108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109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109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110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110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111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112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113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114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114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114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115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116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117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1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117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117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118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119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120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121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122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123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124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125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126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127</v>
      </c>
      <c r="H174" s="37">
        <v>145</v>
      </c>
      <c r="I174" s="67"/>
      <c r="J174" s="69"/>
      <c r="K174" s="69"/>
      <c r="L174" s="69"/>
    </row>
    <row r="175" spans="1:12" ht="11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128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129</v>
      </c>
      <c r="H176" s="37">
        <v>147</v>
      </c>
      <c r="I176" s="48">
        <f>SUM(I177+I230+I295)</f>
        <v>3800</v>
      </c>
      <c r="J176" s="98">
        <f>SUM(J177+J230+J295)</f>
        <v>3800</v>
      </c>
      <c r="K176" s="49">
        <f>SUM(K177+K230+K295)</f>
        <v>3800</v>
      </c>
      <c r="L176" s="48">
        <f>SUM(L177+L230+L295)</f>
        <v>3800</v>
      </c>
    </row>
    <row r="177" spans="1:12" ht="23.25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130</v>
      </c>
      <c r="H177" s="37">
        <v>148</v>
      </c>
      <c r="I177" s="48">
        <f>SUM(I178+I201+I208+I220+I224)</f>
        <v>3800</v>
      </c>
      <c r="J177" s="72">
        <f>SUM(J178+J201+J208+J220+J224)</f>
        <v>3800</v>
      </c>
      <c r="K177" s="72">
        <f>SUM(K178+K201+K208+K220+K224)</f>
        <v>3800</v>
      </c>
      <c r="L177" s="72">
        <f>SUM(L178+L201+L208+L220+L224)</f>
        <v>3800</v>
      </c>
    </row>
    <row r="178" spans="1:12" ht="16.5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131</v>
      </c>
      <c r="H178" s="37">
        <v>149</v>
      </c>
      <c r="I178" s="72">
        <f>SUM(I179+I182+I187+I193+I198)</f>
        <v>3800</v>
      </c>
      <c r="J178" s="98">
        <f>SUM(J179+J182+J187+J193+J198)</f>
        <v>3800</v>
      </c>
      <c r="K178" s="49">
        <f>SUM(K179+K182+K187+K193+K198)</f>
        <v>3800</v>
      </c>
      <c r="L178" s="48">
        <f>SUM(L179+L182+L187+L193+L198)</f>
        <v>3800</v>
      </c>
    </row>
    <row r="179" spans="1:12" ht="17.2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132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6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133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7.2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133</v>
      </c>
      <c r="H181" s="37">
        <v>152</v>
      </c>
      <c r="I181" s="69"/>
      <c r="J181" s="69"/>
      <c r="K181" s="69"/>
      <c r="L181" s="69"/>
    </row>
    <row r="182" spans="1:12" ht="17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134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5.7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134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9.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135</v>
      </c>
      <c r="H184" s="37">
        <v>155</v>
      </c>
      <c r="I184" s="67"/>
      <c r="J184" s="67"/>
      <c r="K184" s="67"/>
      <c r="L184" s="135"/>
    </row>
    <row r="185" spans="1:12" ht="16.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136</v>
      </c>
      <c r="H185" s="37">
        <v>156</v>
      </c>
      <c r="I185" s="69"/>
      <c r="J185" s="69"/>
      <c r="K185" s="69"/>
      <c r="L185" s="69"/>
    </row>
    <row r="186" spans="1:12" ht="18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137</v>
      </c>
      <c r="H186" s="37">
        <v>157</v>
      </c>
      <c r="I186" s="67"/>
      <c r="J186" s="67"/>
      <c r="K186" s="67"/>
      <c r="L186" s="135"/>
    </row>
    <row r="187" spans="1:12" ht="18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138</v>
      </c>
      <c r="H187" s="37">
        <v>158</v>
      </c>
      <c r="I187" s="48">
        <f>I188</f>
        <v>3800</v>
      </c>
      <c r="J187" s="98">
        <f>J188</f>
        <v>3800</v>
      </c>
      <c r="K187" s="49">
        <f>K188</f>
        <v>3800</v>
      </c>
      <c r="L187" s="48">
        <f>L188</f>
        <v>3800</v>
      </c>
    </row>
    <row r="188" spans="1:12" ht="16.5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138</v>
      </c>
      <c r="H188" s="37">
        <v>159</v>
      </c>
      <c r="I188" s="48">
        <f>SUM(I189:I192)</f>
        <v>3800</v>
      </c>
      <c r="J188" s="48">
        <f>SUM(J189:J192)</f>
        <v>3800</v>
      </c>
      <c r="K188" s="48">
        <f>SUM(K189:K192)</f>
        <v>3800</v>
      </c>
      <c r="L188" s="48">
        <f>SUM(L189:L192)</f>
        <v>3800</v>
      </c>
    </row>
    <row r="189" spans="1:12" ht="16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139</v>
      </c>
      <c r="H189" s="37">
        <v>160</v>
      </c>
      <c r="I189" s="69"/>
      <c r="J189" s="69"/>
      <c r="K189" s="69"/>
      <c r="L189" s="135"/>
    </row>
    <row r="190" spans="1:12" ht="17.2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140</v>
      </c>
      <c r="H190" s="37">
        <v>161</v>
      </c>
      <c r="I190" s="67"/>
      <c r="J190" s="69"/>
      <c r="K190" s="69"/>
      <c r="L190" s="69"/>
    </row>
    <row r="191" spans="1:12" ht="1.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141</v>
      </c>
      <c r="H191" s="37">
        <v>162</v>
      </c>
      <c r="I191" s="67"/>
      <c r="J191" s="69"/>
      <c r="K191" s="69"/>
      <c r="L191" s="69"/>
    </row>
    <row r="192" spans="1:12" ht="14.25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142</v>
      </c>
      <c r="H192" s="37">
        <v>163</v>
      </c>
      <c r="I192" s="67">
        <v>3800</v>
      </c>
      <c r="J192" s="69">
        <v>3800</v>
      </c>
      <c r="K192" s="69">
        <v>3800</v>
      </c>
      <c r="L192" s="69">
        <v>3800</v>
      </c>
    </row>
    <row r="193" spans="1:12" ht="0.75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143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143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6.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144</v>
      </c>
      <c r="H195" s="37">
        <v>166</v>
      </c>
      <c r="I195" s="69"/>
      <c r="J195" s="69"/>
      <c r="K195" s="69"/>
      <c r="L195" s="135"/>
    </row>
    <row r="196" spans="1:12" ht="16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145</v>
      </c>
      <c r="H196" s="37">
        <v>167</v>
      </c>
      <c r="I196" s="67"/>
      <c r="J196" s="67"/>
      <c r="K196" s="67"/>
      <c r="L196" s="69"/>
    </row>
    <row r="197" spans="1:12" ht="18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146</v>
      </c>
      <c r="H197" s="37">
        <v>168</v>
      </c>
      <c r="I197" s="67"/>
      <c r="J197" s="67"/>
      <c r="K197" s="67"/>
      <c r="L197" s="69"/>
    </row>
    <row r="198" spans="1:12" ht="18.7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147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17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147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13.5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147</v>
      </c>
      <c r="H200" s="37">
        <v>171</v>
      </c>
      <c r="I200" s="67"/>
      <c r="J200" s="69"/>
      <c r="K200" s="69"/>
      <c r="L200" s="69"/>
    </row>
    <row r="201" spans="1:12" ht="12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148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6.7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148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14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148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18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149</v>
      </c>
      <c r="H204" s="37">
        <v>175</v>
      </c>
      <c r="I204" s="69"/>
      <c r="J204" s="69"/>
      <c r="K204" s="69"/>
      <c r="L204" s="69"/>
    </row>
    <row r="205" spans="1:12" ht="18.7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150</v>
      </c>
      <c r="H205" s="37">
        <v>176</v>
      </c>
      <c r="I205" s="69"/>
      <c r="J205" s="69"/>
      <c r="K205" s="69"/>
      <c r="L205" s="69"/>
    </row>
    <row r="206" spans="1:12" ht="1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151</v>
      </c>
      <c r="H206" s="37">
        <v>177</v>
      </c>
      <c r="I206" s="69"/>
      <c r="J206" s="69"/>
      <c r="K206" s="69"/>
      <c r="L206" s="69"/>
    </row>
    <row r="207" spans="1:12" ht="18.7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152</v>
      </c>
      <c r="H207" s="37">
        <v>178</v>
      </c>
      <c r="I207" s="69"/>
      <c r="J207" s="69"/>
      <c r="K207" s="69"/>
      <c r="L207" s="135"/>
    </row>
    <row r="208" spans="1:12" ht="14.2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153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18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154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20.2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154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0.2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154</v>
      </c>
      <c r="H211" s="37">
        <v>182</v>
      </c>
      <c r="I211" s="135"/>
      <c r="J211" s="135"/>
      <c r="K211" s="135"/>
      <c r="L211" s="135"/>
    </row>
    <row r="212" spans="1:12" ht="16.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155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6.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155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.7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156</v>
      </c>
      <c r="H214" s="37">
        <v>185</v>
      </c>
      <c r="I214" s="69"/>
      <c r="J214" s="69"/>
      <c r="K214" s="69"/>
      <c r="L214" s="135"/>
    </row>
    <row r="215" spans="1:12" ht="15.7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157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158</v>
      </c>
      <c r="H216" s="37">
        <v>187</v>
      </c>
      <c r="I216" s="69"/>
      <c r="J216" s="69"/>
      <c r="K216" s="69"/>
      <c r="L216" s="69"/>
    </row>
    <row r="217" spans="1:12" ht="18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159</v>
      </c>
      <c r="H217" s="37">
        <v>188</v>
      </c>
      <c r="I217" s="69"/>
      <c r="J217" s="69"/>
      <c r="K217" s="69"/>
      <c r="L217" s="135"/>
    </row>
    <row r="218" spans="1:12" ht="20.2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160</v>
      </c>
      <c r="H218" s="37">
        <v>189</v>
      </c>
      <c r="I218" s="69"/>
      <c r="J218" s="69"/>
      <c r="K218" s="69"/>
      <c r="L218" s="69"/>
    </row>
    <row r="219" spans="1:12" ht="24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155</v>
      </c>
      <c r="H219" s="37">
        <v>190</v>
      </c>
      <c r="I219" s="69"/>
      <c r="J219" s="69"/>
      <c r="K219" s="69"/>
      <c r="L219" s="135"/>
    </row>
    <row r="220" spans="1:12" ht="15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161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17.25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161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1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162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1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162</v>
      </c>
      <c r="H223" s="37">
        <v>194</v>
      </c>
      <c r="I223" s="69"/>
      <c r="J223" s="69"/>
      <c r="K223" s="69"/>
      <c r="L223" s="69"/>
    </row>
    <row r="224" spans="1:12" ht="21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163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16.5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163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18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163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17.25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164</v>
      </c>
      <c r="H227" s="37">
        <v>198</v>
      </c>
      <c r="I227" s="69"/>
      <c r="J227" s="69"/>
      <c r="K227" s="69"/>
      <c r="L227" s="69"/>
    </row>
    <row r="228" spans="1:12" ht="18.7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165</v>
      </c>
      <c r="H228" s="37">
        <v>199</v>
      </c>
      <c r="I228" s="69"/>
      <c r="J228" s="69"/>
      <c r="K228" s="69"/>
      <c r="L228" s="69"/>
    </row>
    <row r="229" spans="1:12" ht="23.2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166</v>
      </c>
      <c r="H229" s="37">
        <v>200</v>
      </c>
      <c r="I229" s="69"/>
      <c r="J229" s="69"/>
      <c r="K229" s="69"/>
      <c r="L229" s="69"/>
    </row>
    <row r="230" spans="1:12" s="2" customFormat="1" ht="21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167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2.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168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27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169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5.75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170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8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170</v>
      </c>
      <c r="H234" s="37">
        <v>205</v>
      </c>
      <c r="I234" s="69"/>
      <c r="J234" s="69"/>
      <c r="K234" s="69"/>
      <c r="L234" s="69"/>
    </row>
    <row r="235" spans="1:12" ht="19.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171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27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172</v>
      </c>
      <c r="H236" s="37">
        <v>207</v>
      </c>
      <c r="I236" s="69"/>
      <c r="J236" s="69"/>
      <c r="K236" s="69"/>
      <c r="L236" s="69"/>
    </row>
    <row r="237" spans="1:12" ht="22.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173</v>
      </c>
      <c r="H237" s="37">
        <v>208</v>
      </c>
      <c r="I237" s="69"/>
      <c r="J237" s="69"/>
      <c r="K237" s="69"/>
      <c r="L237" s="69"/>
    </row>
    <row r="238" spans="1:12" ht="22.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174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27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175</v>
      </c>
      <c r="H239" s="37">
        <v>210</v>
      </c>
      <c r="I239" s="69"/>
      <c r="J239" s="69"/>
      <c r="K239" s="69"/>
      <c r="L239" s="69"/>
    </row>
    <row r="240" spans="1:12" ht="21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176</v>
      </c>
      <c r="H240" s="37">
        <v>211</v>
      </c>
      <c r="I240" s="69"/>
      <c r="J240" s="69"/>
      <c r="K240" s="69"/>
      <c r="L240" s="69"/>
    </row>
    <row r="241" spans="1:12" ht="13.5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177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8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177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18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178</v>
      </c>
      <c r="H243" s="37">
        <v>214</v>
      </c>
      <c r="I243" s="69"/>
      <c r="J243" s="69"/>
      <c r="K243" s="69"/>
      <c r="L243" s="69"/>
    </row>
    <row r="244" spans="1:12" ht="21.7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179</v>
      </c>
      <c r="H244" s="37">
        <v>215</v>
      </c>
      <c r="I244" s="69"/>
      <c r="J244" s="69"/>
      <c r="K244" s="69"/>
      <c r="L244" s="69"/>
    </row>
    <row r="245" spans="1:12" ht="20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180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1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180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20.2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181</v>
      </c>
      <c r="H247" s="37">
        <v>218</v>
      </c>
      <c r="I247" s="69"/>
      <c r="J247" s="69"/>
      <c r="K247" s="69"/>
      <c r="L247" s="69"/>
    </row>
    <row r="248" spans="1:12" ht="22.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182</v>
      </c>
      <c r="H248" s="37">
        <v>219</v>
      </c>
      <c r="I248" s="135"/>
      <c r="J248" s="131"/>
      <c r="K248" s="135"/>
      <c r="L248" s="135"/>
    </row>
    <row r="249" spans="1:12" ht="18.75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183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5.7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183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18.7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184</v>
      </c>
      <c r="H251" s="37">
        <v>222</v>
      </c>
      <c r="I251" s="69"/>
      <c r="J251" s="69"/>
      <c r="K251" s="69"/>
      <c r="L251" s="69"/>
    </row>
    <row r="252" spans="1:12" ht="2.2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185</v>
      </c>
      <c r="H252" s="37">
        <v>223</v>
      </c>
      <c r="I252" s="69"/>
      <c r="J252" s="69"/>
      <c r="K252" s="69"/>
      <c r="L252" s="69"/>
    </row>
    <row r="253" spans="1:12" ht="22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186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21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186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8.7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186</v>
      </c>
      <c r="H255" s="37">
        <v>226</v>
      </c>
      <c r="I255" s="135"/>
      <c r="J255" s="135"/>
      <c r="K255" s="135"/>
      <c r="L255" s="135"/>
    </row>
    <row r="256" spans="1:12" ht="18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187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8.7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187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3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187</v>
      </c>
      <c r="H258" s="37">
        <v>229</v>
      </c>
      <c r="I258" s="135"/>
      <c r="J258" s="135"/>
      <c r="K258" s="135"/>
      <c r="L258" s="135"/>
    </row>
    <row r="259" spans="1:12" ht="15.7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188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2.7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188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12.75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189</v>
      </c>
      <c r="H261" s="37">
        <v>232</v>
      </c>
      <c r="I261" s="68"/>
      <c r="J261" s="69"/>
      <c r="K261" s="69"/>
      <c r="L261" s="69"/>
    </row>
    <row r="262" spans="1:12" ht="14.2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190</v>
      </c>
      <c r="H262" s="37">
        <v>233</v>
      </c>
      <c r="I262" s="69"/>
      <c r="J262" s="69"/>
      <c r="K262" s="69"/>
      <c r="L262" s="69"/>
    </row>
    <row r="263" spans="1:12" ht="14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191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6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192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4.2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170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4.2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170</v>
      </c>
      <c r="H266" s="37">
        <v>237</v>
      </c>
      <c r="I266" s="69"/>
      <c r="J266" s="69"/>
      <c r="K266" s="69"/>
      <c r="L266" s="69"/>
    </row>
    <row r="267" spans="1:12" ht="14.2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193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7.2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172</v>
      </c>
      <c r="H268" s="37">
        <v>239</v>
      </c>
      <c r="I268" s="69"/>
      <c r="J268" s="68"/>
      <c r="K268" s="69"/>
      <c r="L268" s="69"/>
    </row>
    <row r="269" spans="1:12" ht="18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173</v>
      </c>
      <c r="H269" s="37">
        <v>240</v>
      </c>
      <c r="I269" s="69"/>
      <c r="J269" s="68"/>
      <c r="K269" s="69"/>
      <c r="L269" s="69"/>
    </row>
    <row r="270" spans="1:12" ht="15.7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174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21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175</v>
      </c>
      <c r="H271" s="37">
        <v>242</v>
      </c>
      <c r="I271" s="69"/>
      <c r="J271" s="68"/>
      <c r="K271" s="69"/>
      <c r="L271" s="69"/>
    </row>
    <row r="272" spans="1:12" ht="14.2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194</v>
      </c>
      <c r="H272" s="37">
        <v>243</v>
      </c>
      <c r="I272" s="69"/>
      <c r="J272" s="68"/>
      <c r="K272" s="69"/>
      <c r="L272" s="69"/>
    </row>
    <row r="273" spans="1:12" ht="1.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195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1.7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195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1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196</v>
      </c>
      <c r="H275" s="37">
        <v>246</v>
      </c>
      <c r="I275" s="69"/>
      <c r="J275" s="69"/>
      <c r="K275" s="69"/>
      <c r="L275" s="69"/>
    </row>
    <row r="276" spans="1:12" ht="18.7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197</v>
      </c>
      <c r="H276" s="37">
        <v>247</v>
      </c>
      <c r="I276" s="69"/>
      <c r="J276" s="69"/>
      <c r="K276" s="69"/>
      <c r="L276" s="69"/>
    </row>
    <row r="277" spans="1:12" ht="18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198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22.5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198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21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199</v>
      </c>
      <c r="H279" s="37">
        <v>250</v>
      </c>
      <c r="I279" s="69"/>
      <c r="J279" s="69"/>
      <c r="K279" s="69"/>
      <c r="L279" s="69"/>
    </row>
    <row r="280" spans="1:12" ht="15.7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200</v>
      </c>
      <c r="H280" s="37">
        <v>251</v>
      </c>
      <c r="I280" s="69"/>
      <c r="J280" s="69"/>
      <c r="K280" s="69"/>
      <c r="L280" s="69"/>
    </row>
    <row r="281" spans="1:12" ht="30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201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27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201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24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202</v>
      </c>
      <c r="H283" s="37">
        <v>254</v>
      </c>
      <c r="I283" s="69"/>
      <c r="J283" s="69"/>
      <c r="K283" s="69"/>
      <c r="L283" s="69"/>
    </row>
    <row r="284" spans="1:12" ht="21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203</v>
      </c>
      <c r="H284" s="37">
        <v>255</v>
      </c>
      <c r="I284" s="69"/>
      <c r="J284" s="69"/>
      <c r="K284" s="69"/>
      <c r="L284" s="69"/>
    </row>
    <row r="285" spans="1:12" ht="21.7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204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20.2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204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23.2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204</v>
      </c>
      <c r="H287" s="37">
        <v>258</v>
      </c>
      <c r="I287" s="69"/>
      <c r="J287" s="69"/>
      <c r="K287" s="69"/>
      <c r="L287" s="69"/>
    </row>
    <row r="288" spans="1:12" ht="30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187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22.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187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.7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187</v>
      </c>
      <c r="H290" s="37">
        <v>261</v>
      </c>
      <c r="I290" s="69"/>
      <c r="J290" s="69"/>
      <c r="K290" s="69"/>
      <c r="L290" s="69"/>
    </row>
    <row r="291" spans="1:12" ht="25.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188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20.2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188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44.2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189</v>
      </c>
      <c r="H293" s="37">
        <v>264</v>
      </c>
      <c r="I293" s="69"/>
      <c r="J293" s="69"/>
      <c r="K293" s="69"/>
      <c r="L293" s="69"/>
    </row>
    <row r="294" spans="1:12" ht="24.7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190</v>
      </c>
      <c r="H294" s="37">
        <v>265</v>
      </c>
      <c r="I294" s="69"/>
      <c r="J294" s="69"/>
      <c r="K294" s="69"/>
      <c r="L294" s="69"/>
    </row>
    <row r="295" spans="1:12" ht="17.2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205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27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206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7.2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192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20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170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6.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170</v>
      </c>
      <c r="H299" s="37">
        <v>270</v>
      </c>
      <c r="I299" s="69"/>
      <c r="J299" s="69"/>
      <c r="K299" s="69"/>
      <c r="L299" s="69"/>
    </row>
    <row r="300" spans="1:12" ht="18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193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6.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172</v>
      </c>
      <c r="H301" s="37">
        <v>272</v>
      </c>
      <c r="I301" s="69"/>
      <c r="J301" s="69"/>
      <c r="K301" s="69"/>
      <c r="L301" s="69"/>
    </row>
    <row r="302" spans="1:12" ht="18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173</v>
      </c>
      <c r="H302" s="37">
        <v>273</v>
      </c>
      <c r="I302" s="69"/>
      <c r="J302" s="69"/>
      <c r="K302" s="69"/>
      <c r="L302" s="69"/>
    </row>
    <row r="303" spans="1:12" ht="13.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174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6.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207</v>
      </c>
      <c r="H304" s="37">
        <v>275</v>
      </c>
      <c r="I304" s="69"/>
      <c r="J304" s="69"/>
      <c r="K304" s="69"/>
      <c r="L304" s="69"/>
    </row>
    <row r="305" spans="1:12" ht="18.7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194</v>
      </c>
      <c r="H305" s="37">
        <v>276</v>
      </c>
      <c r="I305" s="69"/>
      <c r="J305" s="69"/>
      <c r="K305" s="69"/>
      <c r="L305" s="69"/>
    </row>
    <row r="306" spans="1:12" ht="6.7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208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8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208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7.2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209</v>
      </c>
      <c r="H308" s="37">
        <v>279</v>
      </c>
      <c r="I308" s="69"/>
      <c r="J308" s="69"/>
      <c r="K308" s="69"/>
      <c r="L308" s="69"/>
    </row>
    <row r="309" spans="1:12" ht="16.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210</v>
      </c>
      <c r="H309" s="37">
        <v>280</v>
      </c>
      <c r="I309" s="69"/>
      <c r="J309" s="69"/>
      <c r="K309" s="69"/>
      <c r="L309" s="69"/>
    </row>
    <row r="310" spans="1:12" ht="20.2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211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26.2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211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15.75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212</v>
      </c>
      <c r="H312" s="37">
        <v>283</v>
      </c>
      <c r="I312" s="135"/>
      <c r="J312" s="135"/>
      <c r="K312" s="135"/>
      <c r="L312" s="134"/>
    </row>
    <row r="313" spans="1:12" ht="6.7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213</v>
      </c>
      <c r="H313" s="37">
        <v>284</v>
      </c>
      <c r="I313" s="69"/>
      <c r="J313" s="69"/>
      <c r="K313" s="69"/>
      <c r="L313" s="69"/>
    </row>
    <row r="314" spans="1:12" ht="1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214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8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214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7.2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215</v>
      </c>
      <c r="H316" s="37">
        <v>287</v>
      </c>
      <c r="I316" s="68"/>
      <c r="J316" s="69"/>
      <c r="K316" s="69"/>
      <c r="L316" s="68"/>
    </row>
    <row r="317" spans="1:12" ht="16.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216</v>
      </c>
      <c r="H317" s="37">
        <v>288</v>
      </c>
      <c r="I317" s="69"/>
      <c r="J317" s="135"/>
      <c r="K317" s="135"/>
      <c r="L317" s="134"/>
    </row>
    <row r="318" spans="1:12" ht="12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217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2.7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217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218</v>
      </c>
      <c r="H320" s="37">
        <v>291</v>
      </c>
      <c r="I320" s="69"/>
      <c r="J320" s="135"/>
      <c r="K320" s="135"/>
      <c r="L320" s="134"/>
    </row>
    <row r="321" spans="1:12" ht="18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187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8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187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7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187</v>
      </c>
      <c r="H323" s="37">
        <v>294</v>
      </c>
      <c r="I323" s="135"/>
      <c r="J323" s="135"/>
      <c r="K323" s="135"/>
      <c r="L323" s="134"/>
    </row>
    <row r="324" spans="1:12" ht="3.7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219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7.2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219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19.5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220</v>
      </c>
      <c r="H326" s="37">
        <v>297</v>
      </c>
      <c r="I326" s="135"/>
      <c r="J326" s="135"/>
      <c r="K326" s="135"/>
      <c r="L326" s="134"/>
    </row>
    <row r="327" spans="1:12" ht="19.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221</v>
      </c>
      <c r="H327" s="37">
        <v>298</v>
      </c>
      <c r="I327" s="69"/>
      <c r="J327" s="69"/>
      <c r="K327" s="69"/>
      <c r="L327" s="69"/>
    </row>
    <row r="328" spans="1:12" ht="18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222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4.2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169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7.2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169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6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170</v>
      </c>
      <c r="H331" s="37">
        <v>302</v>
      </c>
      <c r="I331" s="135"/>
      <c r="J331" s="135"/>
      <c r="K331" s="135"/>
      <c r="L331" s="134"/>
    </row>
    <row r="332" spans="1:12" ht="17.2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193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7.2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172</v>
      </c>
      <c r="H333" s="37">
        <v>304</v>
      </c>
      <c r="I333" s="135"/>
      <c r="J333" s="135"/>
      <c r="K333" s="135"/>
      <c r="L333" s="134"/>
    </row>
    <row r="334" spans="1:12" ht="4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173</v>
      </c>
      <c r="H334" s="37">
        <v>305</v>
      </c>
      <c r="I334" s="69"/>
      <c r="J334" s="69"/>
      <c r="K334" s="69"/>
      <c r="L334" s="69"/>
    </row>
    <row r="335" spans="1:12" ht="18.7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174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21.7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175</v>
      </c>
      <c r="H336" s="37">
        <v>307</v>
      </c>
      <c r="I336" s="69"/>
      <c r="J336" s="69"/>
      <c r="K336" s="69"/>
      <c r="L336" s="69"/>
    </row>
    <row r="337" spans="1:12" ht="14.2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194</v>
      </c>
      <c r="H337" s="37">
        <v>308</v>
      </c>
      <c r="I337" s="91"/>
      <c r="J337" s="145"/>
      <c r="K337" s="91"/>
      <c r="L337" s="91"/>
    </row>
    <row r="338" spans="1:12" ht="18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208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208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14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209</v>
      </c>
      <c r="H340" s="37">
        <v>311</v>
      </c>
      <c r="I340" s="69"/>
      <c r="J340" s="69"/>
      <c r="K340" s="69"/>
      <c r="L340" s="69"/>
    </row>
    <row r="341" spans="1:12" ht="21.7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210</v>
      </c>
      <c r="H341" s="37">
        <v>312</v>
      </c>
      <c r="I341" s="69"/>
      <c r="J341" s="69"/>
      <c r="K341" s="69"/>
      <c r="L341" s="69"/>
    </row>
    <row r="342" spans="1:12" ht="16.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211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7.2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211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13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212</v>
      </c>
      <c r="H344" s="37">
        <v>315</v>
      </c>
      <c r="I344" s="135"/>
      <c r="J344" s="135"/>
      <c r="K344" s="135"/>
      <c r="L344" s="134"/>
    </row>
    <row r="345" spans="1:12" ht="4.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213</v>
      </c>
      <c r="H345" s="37">
        <v>316</v>
      </c>
      <c r="I345" s="69"/>
      <c r="J345" s="69"/>
      <c r="K345" s="69"/>
      <c r="L345" s="69"/>
    </row>
    <row r="346" spans="1:12" ht="11.2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214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8.7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214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7.2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215</v>
      </c>
      <c r="H348" s="37">
        <v>319</v>
      </c>
      <c r="I348" s="69"/>
      <c r="J348" s="69"/>
      <c r="K348" s="69"/>
      <c r="L348" s="69"/>
    </row>
    <row r="349" spans="1:12" ht="1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223</v>
      </c>
      <c r="H349" s="37">
        <v>320</v>
      </c>
      <c r="I349" s="69"/>
      <c r="J349" s="69"/>
      <c r="K349" s="69"/>
      <c r="L349" s="69"/>
    </row>
    <row r="350" spans="1:12" ht="19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217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20.2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217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5.7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217</v>
      </c>
      <c r="H352" s="37">
        <v>323</v>
      </c>
      <c r="I352" s="135"/>
      <c r="J352" s="135"/>
      <c r="K352" s="135"/>
      <c r="L352" s="134"/>
    </row>
    <row r="353" spans="1:12" ht="21.7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187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.7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187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23.2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187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219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219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18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220</v>
      </c>
      <c r="H358" s="37">
        <v>329</v>
      </c>
      <c r="I358" s="135"/>
      <c r="J358" s="135"/>
      <c r="K358" s="135"/>
      <c r="L358" s="134"/>
    </row>
    <row r="359" spans="1:12" ht="2.2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221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224</v>
      </c>
      <c r="H360" s="37">
        <v>331</v>
      </c>
      <c r="I360" s="117">
        <f>SUM(I30+I176)</f>
        <v>595200</v>
      </c>
      <c r="J360" s="117">
        <f>SUM(J30+J176)</f>
        <v>595200</v>
      </c>
      <c r="K360" s="117">
        <f>SUM(K30+K176)</f>
        <v>595151</v>
      </c>
      <c r="L360" s="117">
        <f>SUM(L30+L176)</f>
        <v>595151</v>
      </c>
    </row>
    <row r="361" spans="1:12" ht="6.75" customHeight="1" x14ac:dyDescent="0.25">
      <c r="G361" s="42"/>
      <c r="H361" s="153"/>
      <c r="I361" s="154"/>
      <c r="J361" s="155"/>
      <c r="K361" s="155"/>
      <c r="L361" s="155"/>
    </row>
    <row r="362" spans="1:12" ht="17.25" customHeight="1" x14ac:dyDescent="0.25">
      <c r="D362" s="26"/>
      <c r="E362" s="26"/>
      <c r="F362" s="32"/>
      <c r="G362" s="156" t="s">
        <v>225</v>
      </c>
      <c r="H362" s="16"/>
      <c r="I362" s="157"/>
      <c r="J362" s="155"/>
      <c r="K362" s="192" t="s">
        <v>226</v>
      </c>
      <c r="L362" s="192"/>
    </row>
    <row r="363" spans="1:12" ht="18.75" customHeight="1" x14ac:dyDescent="0.25">
      <c r="A363" s="158"/>
      <c r="B363" s="158"/>
      <c r="C363" s="158"/>
      <c r="D363" s="159" t="s">
        <v>227</v>
      </c>
      <c r="E363" s="1"/>
      <c r="F363" s="24"/>
      <c r="G363" s="1"/>
      <c r="H363" s="160"/>
      <c r="I363" s="161" t="s">
        <v>228</v>
      </c>
      <c r="K363" s="174" t="s">
        <v>229</v>
      </c>
      <c r="L363" s="174"/>
    </row>
    <row r="364" spans="1:12" ht="4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230</v>
      </c>
      <c r="I365" s="162"/>
      <c r="K365" s="191" t="s">
        <v>231</v>
      </c>
      <c r="L365" s="191"/>
    </row>
    <row r="366" spans="1:12" ht="26.25" customHeight="1" x14ac:dyDescent="0.25">
      <c r="D366" s="175" t="s">
        <v>232</v>
      </c>
      <c r="E366" s="176"/>
      <c r="F366" s="176"/>
      <c r="G366" s="176"/>
      <c r="H366" s="163"/>
      <c r="I366" s="164" t="s">
        <v>228</v>
      </c>
      <c r="K366" s="174" t="s">
        <v>229</v>
      </c>
      <c r="L366" s="174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2022-01-19T07:36:42Z</cp:lastPrinted>
  <dcterms:created xsi:type="dcterms:W3CDTF">2021-10-14T19:24:08Z</dcterms:created>
  <dcterms:modified xsi:type="dcterms:W3CDTF">2022-01-19T07:48:49Z</dcterms:modified>
</cp:coreProperties>
</file>