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<sst xmlns="http://schemas.openxmlformats.org/spreadsheetml/2006/main" count="362" uniqueCount="195">
  <si>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</si>
  <si>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</si>
  <si>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</si>
  <si>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</si>
  <si>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</si>
  <si>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</si>
  <si>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</si>
  <si>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</si>
  <si>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</si>
  <si>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2016 m. rugsėjo 30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</si>
  <si>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</si>
  <si>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</si>
  <si>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</si>
  <si>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</si>
  <si>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</si>
  <si>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</si>
  <si>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</si>
  <si>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</si>
  <si>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</si>
  <si>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</si>
  <si>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</si>
  <si>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</si>
  <si>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</si>
  <si>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</si>
  <si>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</si>
  <si>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</si>
  <si>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</si>
  <si>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</si>
  <si>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</si>
  <si>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</si>
  <si>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</si>
  <si>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</si>
  <si>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</si>
  <si>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</si>
  <si>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</si>
  <si>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</si>
  <si>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</si>
  <si>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</si>
  <si>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</si>
  <si>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</si>
  <si>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</si>
  <si>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</si>
  <si>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</si>
  <si>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</si>
  <si>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</si>
  <si>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</si>
  <si>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</si>
  <si>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</si>
  <si>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</si>
  <si>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</si>
  <si>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</si>
  <si>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</si>
  <si>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</si>
  <si>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</si>
  <si>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</si>
  <si>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</si>
  <si>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</si>
  <si>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</si>
  <si>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</si>
  <si>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</si>
  <si>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</si>
  <si>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</si>
  <si>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</si>
  <si>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</si>
  <si>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</si>
  <si>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</si>
  <si>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</si>
  <si>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</si>
  <si>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</si>
  <si>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</si>
  <si>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</si>
  <si>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</si>
  <si>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</si>
  <si>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</si>
  <si>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</si>
  <si>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</si>
  <si>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</si>
  <si>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</si>
  <si>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</si>
  <si>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</si>
  <si>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</si>
  <si>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</si>
  <si>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</si>
  <si>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</si>
  <si>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</si>
  <si>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</si>
  <si>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</si>
  <si>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</si>
  <si>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</si>
  <si>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</si>
  <si>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</si>
  <si>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</si>
  <si>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</si>
  <si>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</si>
  <si>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</si>
  <si>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</si>
  <si>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</si>
  <si>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</si>
  <si>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</si>
  <si>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</si>
  <si>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</si>
  <si>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</si>
  <si>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</si>
  <si>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</si>
  <si>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</si>
  <si>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</si>
  <si>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</si>
  <si>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</si>
  <si>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</si>
  <si>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</si>
  <si>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</si>
  <si>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</si>
  <si>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</si>
  <si>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</si>
  <si>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</si>
  <si>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</si>
  <si>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</si>
  <si>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</si>
  <si>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</si>
  <si>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</si>
  <si>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</si>
  <si>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</si>
  <si>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</si>
  <si>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</si>
  <si>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</si>
  <si>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</si>
  <si>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</si>
  <si>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</si>
  <si>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</si>
  <si>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</si>
  <si>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</si>
  <si>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</si>
  <si>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</si>
  <si>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</si>
  <si>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</si>
  <si>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</si>
  <si>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</si>
  <si>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</si>
  <si>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</si>
  <si>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</si>
  <si>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</si>
  <si>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</si>
  <si>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</si>
  <si>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</si>
  <si>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</si>
  <si>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</si>
  <si>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</si>
  <si>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</si>
  <si>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</si>
  <si>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</si>
  <si>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</si>
  <si>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</si>
  <si>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</si>
  <si>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</si>
  <si>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</si>
  <si>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</si>
  <si>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</si>
  <si>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</si>
  <si>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</si>
  <si>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</si>
  <si>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</si>
  <si>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</si>
  <si>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</si>
  <si>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</si>
  <si>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</si>
  <si>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</si>
  <si>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</si>
  <si>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</si>
  <si>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</si>
  <si>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</si>
  <si>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</si>
  <si>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</si>
  <si>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</si>
  <si>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</si>
  <si>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</si>
  <si>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</si>
  <si>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</si>
  <si>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</si>
  <si>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</si>
  <si>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</si>
  <si>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</si>
  <si>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</si>
  <si>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</si>
  <si>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</si>
  <si>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</si>
  <si>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</si>
  <si>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 xml:space="preserve">  (vyriausiasis buhalteris (buhalteris)</t>
  </si>
  <si>
    <t>2016 m. spalio 14  d.  Nr.86</t>
  </si>
  <si>
    <t xml:space="preserve">           </t>
  </si>
  <si>
    <t xml:space="preserve">        Regina Drigotienė</t>
  </si>
  <si>
    <t>Švietimo paslaugų užtikrinimas ir ngerinimas</t>
  </si>
  <si>
    <t>O1O1O1O2</t>
  </si>
  <si>
    <t>O9</t>
  </si>
  <si>
    <t>O2</t>
  </si>
  <si>
    <t>O1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</si>
</sst>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1">
      <selection activeCell="R27" sqref="R27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12" width="10.71093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9" t="s">
        <v>6</v>
      </c>
      <c r="H6" s="180"/>
      <c r="I6" s="180"/>
      <c r="J6" s="180"/>
      <c r="K6" s="180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4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5" t="s">
        <v>8</v>
      </c>
      <c r="H8" s="185"/>
      <c r="I8" s="185"/>
      <c r="J8" s="185"/>
      <c r="K8" s="18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6" t="s">
        <v>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7" t="s">
        <v>11</v>
      </c>
      <c r="H10" s="187"/>
      <c r="I10" s="187"/>
      <c r="J10" s="187"/>
      <c r="K10" s="18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2" t="s">
        <v>12</v>
      </c>
      <c r="H11" s="192"/>
      <c r="I11" s="192"/>
      <c r="J11" s="192"/>
      <c r="K11" s="19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3" t="s">
        <v>13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4" t="s">
        <v>187</v>
      </c>
      <c r="H15" s="184"/>
      <c r="I15" s="184"/>
      <c r="J15" s="184"/>
      <c r="K15" s="18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2" t="s">
        <v>14</v>
      </c>
      <c r="H16" s="192"/>
      <c r="I16" s="192"/>
      <c r="J16" s="192"/>
      <c r="K16" s="19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1" t="s">
        <v>190</v>
      </c>
      <c r="H17" s="182"/>
      <c r="I17" s="182"/>
      <c r="J17" s="182"/>
      <c r="K17" s="182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2" t="s">
        <v>15</v>
      </c>
      <c r="I18" s="202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7"/>
      <c r="D22" s="177"/>
      <c r="E22" s="177"/>
      <c r="F22" s="178"/>
      <c r="G22" s="177"/>
      <c r="H22" s="177"/>
      <c r="I22" s="177"/>
      <c r="J22" s="177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191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99" t="s">
        <v>24</v>
      </c>
      <c r="H25" s="199"/>
      <c r="I25" s="203" t="s">
        <v>192</v>
      </c>
      <c r="J25" s="204" t="s">
        <v>193</v>
      </c>
      <c r="K25" s="28" t="s">
        <v>193</v>
      </c>
      <c r="L25" s="28" t="s">
        <v>194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69" t="s">
        <v>26</v>
      </c>
      <c r="B27" s="170"/>
      <c r="C27" s="170"/>
      <c r="D27" s="170"/>
      <c r="E27" s="170"/>
      <c r="F27" s="170"/>
      <c r="G27" s="173" t="s">
        <v>27</v>
      </c>
      <c r="H27" s="175" t="s">
        <v>28</v>
      </c>
      <c r="I27" s="200" t="s">
        <v>29</v>
      </c>
      <c r="J27" s="201"/>
      <c r="K27" s="190" t="s">
        <v>30</v>
      </c>
      <c r="L27" s="188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1"/>
      <c r="B28" s="172"/>
      <c r="C28" s="172"/>
      <c r="D28" s="172"/>
      <c r="E28" s="172"/>
      <c r="F28" s="172"/>
      <c r="G28" s="174"/>
      <c r="H28" s="176"/>
      <c r="I28" s="42" t="s">
        <v>32</v>
      </c>
      <c r="J28" s="43" t="s">
        <v>33</v>
      </c>
      <c r="K28" s="191"/>
      <c r="L28" s="18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3" t="s">
        <v>34</v>
      </c>
      <c r="B29" s="194"/>
      <c r="C29" s="194"/>
      <c r="D29" s="194"/>
      <c r="E29" s="194"/>
      <c r="F29" s="195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212600</v>
      </c>
      <c r="J30" s="55">
        <f>SUM(J31+J41+J64+J85+J93+J109+J132+J148+J157)</f>
        <v>175100</v>
      </c>
      <c r="K30" s="56">
        <f>SUM(K31+K41+K64+K85+K93+K109+K132+K148+K157)</f>
        <v>148559.92</v>
      </c>
      <c r="L30" s="55">
        <f>SUM(L31+L41+L64+L85+L93+L109+L132+L148+L157)</f>
        <v>148559.92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153500</v>
      </c>
      <c r="J31" s="55">
        <f>SUM(J32+J37)</f>
        <v>118900</v>
      </c>
      <c r="K31" s="63">
        <f>SUM(K32+K37)</f>
        <v>105553.79000000001</v>
      </c>
      <c r="L31" s="64">
        <f>SUM(L32+L37)</f>
        <v>105553.79000000001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117200</v>
      </c>
      <c r="J32" s="55">
        <f t="shared" si="0"/>
        <v>90800</v>
      </c>
      <c r="K32" s="56">
        <f t="shared" si="0"/>
        <v>80756.16</v>
      </c>
      <c r="L32" s="55">
        <f t="shared" si="0"/>
        <v>80756.16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0.7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117200</v>
      </c>
      <c r="J33" s="55">
        <f t="shared" si="0"/>
        <v>90800</v>
      </c>
      <c r="K33" s="56">
        <f t="shared" si="0"/>
        <v>80756.16</v>
      </c>
      <c r="L33" s="55">
        <f t="shared" si="0"/>
        <v>80756.16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117200</v>
      </c>
      <c r="J34" s="55">
        <f>SUM(J35:J36)</f>
        <v>90800</v>
      </c>
      <c r="K34" s="56">
        <f>SUM(K35:K36)</f>
        <v>80756.16</v>
      </c>
      <c r="L34" s="55">
        <f>SUM(L35:L36)</f>
        <v>80756.16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>
        <v>117200</v>
      </c>
      <c r="J35" s="71">
        <v>90800</v>
      </c>
      <c r="K35" s="71">
        <v>80756.16</v>
      </c>
      <c r="L35" s="71">
        <v>80756.16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36300</v>
      </c>
      <c r="J37" s="55">
        <f t="shared" si="1"/>
        <v>28100</v>
      </c>
      <c r="K37" s="56">
        <f t="shared" si="1"/>
        <v>24797.63</v>
      </c>
      <c r="L37" s="55">
        <f t="shared" si="1"/>
        <v>24797.63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36300</v>
      </c>
      <c r="J38" s="55">
        <f t="shared" si="1"/>
        <v>28100</v>
      </c>
      <c r="K38" s="55">
        <f t="shared" si="1"/>
        <v>24797.63</v>
      </c>
      <c r="L38" s="55">
        <f t="shared" si="1"/>
        <v>24797.63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36300</v>
      </c>
      <c r="J39" s="55">
        <f t="shared" si="1"/>
        <v>28100</v>
      </c>
      <c r="K39" s="55">
        <f t="shared" si="1"/>
        <v>24797.63</v>
      </c>
      <c r="L39" s="55">
        <f t="shared" si="1"/>
        <v>24797.63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>
        <v>36300</v>
      </c>
      <c r="J40" s="71">
        <v>28100</v>
      </c>
      <c r="K40" s="71">
        <v>24797.63</v>
      </c>
      <c r="L40" s="71">
        <v>24797.63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59100</v>
      </c>
      <c r="J41" s="76">
        <f t="shared" si="2"/>
        <v>56200</v>
      </c>
      <c r="K41" s="75">
        <f t="shared" si="2"/>
        <v>43006.13</v>
      </c>
      <c r="L41" s="75">
        <f t="shared" si="2"/>
        <v>43006.13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59100</v>
      </c>
      <c r="J42" s="56">
        <f t="shared" si="2"/>
        <v>56200</v>
      </c>
      <c r="K42" s="55">
        <f t="shared" si="2"/>
        <v>43006.13</v>
      </c>
      <c r="L42" s="56">
        <f t="shared" si="2"/>
        <v>43006.13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.5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59100</v>
      </c>
      <c r="J43" s="56">
        <f t="shared" si="2"/>
        <v>56200</v>
      </c>
      <c r="K43" s="64">
        <f t="shared" si="2"/>
        <v>43006.13</v>
      </c>
      <c r="L43" s="64">
        <f t="shared" si="2"/>
        <v>43006.13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59100</v>
      </c>
      <c r="J44" s="84">
        <f>SUM(J45:J63)-J54</f>
        <v>56200</v>
      </c>
      <c r="K44" s="84">
        <f>SUM(K45:K63)-K54</f>
        <v>43006.13</v>
      </c>
      <c r="L44" s="85">
        <f>SUM(L45:L63)-L54</f>
        <v>43006.13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>
        <v>1600</v>
      </c>
      <c r="J45" s="71">
        <v>1200</v>
      </c>
      <c r="K45" s="71">
        <v>689.37</v>
      </c>
      <c r="L45" s="71">
        <v>689.37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>
        <v>2100</v>
      </c>
      <c r="J47" s="71">
        <v>1600</v>
      </c>
      <c r="K47" s="71">
        <v>906.58</v>
      </c>
      <c r="L47" s="71">
        <v>906.58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>
        <v>6900</v>
      </c>
      <c r="J48" s="71">
        <v>6900</v>
      </c>
      <c r="K48" s="71">
        <v>6106.84</v>
      </c>
      <c r="L48" s="71">
        <v>6106.84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>
        <v>300</v>
      </c>
      <c r="J49" s="71">
        <v>300</v>
      </c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>
        <v>300</v>
      </c>
      <c r="J50" s="71">
        <v>300</v>
      </c>
      <c r="K50" s="71">
        <v>151.41</v>
      </c>
      <c r="L50" s="71">
        <v>151.41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hidden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>
        <v>2500</v>
      </c>
      <c r="J52" s="71">
        <v>2200</v>
      </c>
      <c r="K52" s="71">
        <v>2198.69</v>
      </c>
      <c r="L52" s="71">
        <v>2198.69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>
        <v>100</v>
      </c>
      <c r="J53" s="71">
        <v>100</v>
      </c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0.75" customHeight="1" hidden="1">
      <c r="A54" s="161">
        <v>1</v>
      </c>
      <c r="B54" s="162"/>
      <c r="C54" s="162"/>
      <c r="D54" s="162"/>
      <c r="E54" s="162"/>
      <c r="F54" s="163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>
        <v>11700</v>
      </c>
      <c r="J57" s="71">
        <v>11200</v>
      </c>
      <c r="K57" s="71">
        <v>8485.47</v>
      </c>
      <c r="L57" s="71">
        <v>8485.47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>
        <v>400</v>
      </c>
      <c r="J58" s="71">
        <v>400</v>
      </c>
      <c r="K58" s="71">
        <v>140</v>
      </c>
      <c r="L58" s="71">
        <v>140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>
        <v>28600</v>
      </c>
      <c r="J62" s="71">
        <v>28100</v>
      </c>
      <c r="K62" s="71">
        <v>21192.53</v>
      </c>
      <c r="L62" s="71">
        <v>21192.53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>
        <v>4600</v>
      </c>
      <c r="J63" s="71">
        <v>3900</v>
      </c>
      <c r="K63" s="71">
        <v>3135.24</v>
      </c>
      <c r="L63" s="71">
        <v>3135.24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6">
        <v>1</v>
      </c>
      <c r="B90" s="197"/>
      <c r="C90" s="197"/>
      <c r="D90" s="197"/>
      <c r="E90" s="197"/>
      <c r="F90" s="198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1">
        <v>1</v>
      </c>
      <c r="B131" s="162"/>
      <c r="C131" s="162"/>
      <c r="D131" s="162"/>
      <c r="E131" s="162"/>
      <c r="F131" s="163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1.25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1">
        <v>1</v>
      </c>
      <c r="B171" s="162"/>
      <c r="C171" s="162"/>
      <c r="D171" s="162"/>
      <c r="E171" s="162"/>
      <c r="F171" s="163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12500</v>
      </c>
      <c r="J174" s="103">
        <f>SUM(J175+J226+J286)</f>
        <v>12500</v>
      </c>
      <c r="K174" s="56">
        <f>SUM(K175+K226+K286)</f>
        <v>12231.37</v>
      </c>
      <c r="L174" s="55">
        <f>SUM(L175+L226+L286)</f>
        <v>12231.37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12500</v>
      </c>
      <c r="J175" s="75">
        <f>SUM(J176+J197+J205+J216+J220)</f>
        <v>12500</v>
      </c>
      <c r="K175" s="75">
        <f>SUM(K176+K197+K205+K216+K220)</f>
        <v>12231.37</v>
      </c>
      <c r="L175" s="75">
        <f>SUM(L176+L197+L205+L216+L220)</f>
        <v>12231.37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7.2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12500</v>
      </c>
      <c r="J176" s="103">
        <f>SUM(J177+J180+J185+J189+J194)</f>
        <v>12500</v>
      </c>
      <c r="K176" s="56">
        <f>SUM(K177+K180+K185+K189+K194)</f>
        <v>12231.37</v>
      </c>
      <c r="L176" s="55">
        <f>SUM(L177+L180+L185+L189+L194)</f>
        <v>12231.37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12500</v>
      </c>
      <c r="J180" s="102">
        <f>J181</f>
        <v>12500</v>
      </c>
      <c r="K180" s="76">
        <f>K181</f>
        <v>12231.37</v>
      </c>
      <c r="L180" s="75">
        <f>L181</f>
        <v>12231.37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12500</v>
      </c>
      <c r="J181" s="103">
        <f>SUM(J182:J184)</f>
        <v>12500</v>
      </c>
      <c r="K181" s="56">
        <f>SUM(K182:K184)</f>
        <v>12231.37</v>
      </c>
      <c r="L181" s="55">
        <f>SUM(L182:L184)</f>
        <v>12231.37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>
        <v>9100</v>
      </c>
      <c r="J183" s="72">
        <v>9100</v>
      </c>
      <c r="K183" s="72">
        <v>8831.37</v>
      </c>
      <c r="L183" s="72">
        <v>8831.37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>
        <v>3400</v>
      </c>
      <c r="J184" s="70">
        <v>3400</v>
      </c>
      <c r="K184" s="70">
        <v>3400</v>
      </c>
      <c r="L184" s="113">
        <v>3400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61">
        <v>1</v>
      </c>
      <c r="B208" s="162"/>
      <c r="C208" s="162"/>
      <c r="D208" s="162"/>
      <c r="E208" s="162"/>
      <c r="F208" s="163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61">
        <v>1</v>
      </c>
      <c r="B247" s="162"/>
      <c r="C247" s="162"/>
      <c r="D247" s="162"/>
      <c r="E247" s="162"/>
      <c r="F247" s="163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3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61">
        <v>1</v>
      </c>
      <c r="B288" s="162"/>
      <c r="C288" s="162"/>
      <c r="D288" s="162"/>
      <c r="E288" s="162"/>
      <c r="F288" s="163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1">
        <v>1</v>
      </c>
      <c r="B330" s="162"/>
      <c r="C330" s="162"/>
      <c r="D330" s="162"/>
      <c r="E330" s="162"/>
      <c r="F330" s="163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225100</v>
      </c>
      <c r="J344" s="117">
        <f>SUM(J30+J174)</f>
        <v>187600</v>
      </c>
      <c r="K344" s="117">
        <f>SUM(K30+K174)</f>
        <v>160791.29</v>
      </c>
      <c r="L344" s="118">
        <f>SUM(L30+L174)</f>
        <v>160791.29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5" t="s">
        <v>182</v>
      </c>
      <c r="E348" s="165"/>
      <c r="F348" s="165"/>
      <c r="G348" s="165"/>
      <c r="H348" s="155"/>
      <c r="I348" s="154" t="s">
        <v>183</v>
      </c>
      <c r="J348" s="10"/>
      <c r="K348" s="164" t="s">
        <v>184</v>
      </c>
      <c r="L348" s="16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 t="s">
        <v>188</v>
      </c>
      <c r="J350" s="151"/>
      <c r="K350" s="159" t="s">
        <v>189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5" t="s">
        <v>186</v>
      </c>
      <c r="E351" s="166"/>
      <c r="F351" s="166"/>
      <c r="G351" s="166"/>
      <c r="H351" s="160"/>
      <c r="I351" s="154" t="s">
        <v>183</v>
      </c>
      <c r="J351" s="10"/>
      <c r="K351" s="164" t="s">
        <v>184</v>
      </c>
      <c r="L351" s="16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/>
  <pageMargins left="0.5416666666666666" right="0.11458333333333333" top="0.46875" bottom="0.3854166666666667" header="0.03125" footer="0.03125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2016-10-16T21:27:22Z</cp:lastPrinted>
  <dcterms:modified xsi:type="dcterms:W3CDTF">2016-10-16T21:43:09Z</dcterms:modified>
  <cp:category/>
  <cp:version/>
  <cp:contentType/>
  <cp:contentStatus/>
</cp:coreProperties>
</file>