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DCF66477-879C-41C1-96C7-13A0AB99C0B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6" i="1" l="1"/>
  <c r="K356" i="1"/>
  <c r="J356" i="1"/>
  <c r="J355" i="1" s="1"/>
  <c r="J327" i="1" s="1"/>
  <c r="J294" i="1" s="1"/>
  <c r="I356" i="1"/>
  <c r="I355" i="1" s="1"/>
  <c r="L355" i="1"/>
  <c r="K355" i="1"/>
  <c r="L353" i="1"/>
  <c r="K353" i="1"/>
  <c r="J353" i="1"/>
  <c r="I353" i="1"/>
  <c r="I352" i="1" s="1"/>
  <c r="L352" i="1"/>
  <c r="K352" i="1"/>
  <c r="J352" i="1"/>
  <c r="L350" i="1"/>
  <c r="K350" i="1"/>
  <c r="J350" i="1"/>
  <c r="I350" i="1"/>
  <c r="I349" i="1" s="1"/>
  <c r="L349" i="1"/>
  <c r="K349" i="1"/>
  <c r="J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I341" i="1" s="1"/>
  <c r="L341" i="1"/>
  <c r="K341" i="1"/>
  <c r="J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I309" i="1" s="1"/>
  <c r="L309" i="1"/>
  <c r="K309" i="1"/>
  <c r="J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L294" i="1"/>
  <c r="K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L284" i="1"/>
  <c r="K284" i="1"/>
  <c r="J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I276" i="1" s="1"/>
  <c r="L276" i="1"/>
  <c r="K276" i="1"/>
  <c r="J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I262" i="1" s="1"/>
  <c r="L263" i="1"/>
  <c r="K263" i="1"/>
  <c r="J263" i="1"/>
  <c r="L262" i="1"/>
  <c r="K262" i="1"/>
  <c r="J262" i="1"/>
  <c r="L259" i="1"/>
  <c r="K259" i="1"/>
  <c r="J259" i="1"/>
  <c r="I259" i="1"/>
  <c r="I258" i="1" s="1"/>
  <c r="L258" i="1"/>
  <c r="K258" i="1"/>
  <c r="J258" i="1"/>
  <c r="L256" i="1"/>
  <c r="K256" i="1"/>
  <c r="J256" i="1"/>
  <c r="I256" i="1"/>
  <c r="I255" i="1" s="1"/>
  <c r="L255" i="1"/>
  <c r="K255" i="1"/>
  <c r="J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I240" i="1" s="1"/>
  <c r="L240" i="1"/>
  <c r="K240" i="1"/>
  <c r="J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K231" i="1"/>
  <c r="J231" i="1"/>
  <c r="L230" i="1"/>
  <c r="K230" i="1"/>
  <c r="J230" i="1"/>
  <c r="L229" i="1"/>
  <c r="K229" i="1"/>
  <c r="J229" i="1"/>
  <c r="L225" i="1"/>
  <c r="K225" i="1"/>
  <c r="J225" i="1"/>
  <c r="I225" i="1"/>
  <c r="L224" i="1"/>
  <c r="K224" i="1"/>
  <c r="J224" i="1"/>
  <c r="I224" i="1"/>
  <c r="I223" i="1" s="1"/>
  <c r="L223" i="1"/>
  <c r="K223" i="1"/>
  <c r="J223" i="1"/>
  <c r="L221" i="1"/>
  <c r="K221" i="1"/>
  <c r="J221" i="1"/>
  <c r="I221" i="1"/>
  <c r="I220" i="1" s="1"/>
  <c r="I219" i="1" s="1"/>
  <c r="L220" i="1"/>
  <c r="K220" i="1"/>
  <c r="J220" i="1"/>
  <c r="L219" i="1"/>
  <c r="K219" i="1"/>
  <c r="J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I207" i="1" s="1"/>
  <c r="L207" i="1"/>
  <c r="K207" i="1"/>
  <c r="J207" i="1"/>
  <c r="L202" i="1"/>
  <c r="K202" i="1"/>
  <c r="J202" i="1"/>
  <c r="I202" i="1"/>
  <c r="I201" i="1" s="1"/>
  <c r="I200" i="1" s="1"/>
  <c r="L201" i="1"/>
  <c r="K201" i="1"/>
  <c r="J201" i="1"/>
  <c r="L200" i="1"/>
  <c r="K200" i="1"/>
  <c r="J200" i="1"/>
  <c r="L198" i="1"/>
  <c r="K198" i="1"/>
  <c r="J198" i="1"/>
  <c r="I198" i="1"/>
  <c r="L197" i="1"/>
  <c r="K197" i="1"/>
  <c r="J197" i="1"/>
  <c r="I197" i="1"/>
  <c r="L193" i="1"/>
  <c r="L192" i="1" s="1"/>
  <c r="K193" i="1"/>
  <c r="J193" i="1"/>
  <c r="I193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J179" i="1" s="1"/>
  <c r="I180" i="1"/>
  <c r="L179" i="1"/>
  <c r="K179" i="1"/>
  <c r="I179" i="1"/>
  <c r="I178" i="1" s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J166" i="1"/>
  <c r="L165" i="1"/>
  <c r="K165" i="1"/>
  <c r="K160" i="1" s="1"/>
  <c r="J165" i="1"/>
  <c r="J160" i="1" s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I152" i="1" s="1"/>
  <c r="L152" i="1"/>
  <c r="K152" i="1"/>
  <c r="J152" i="1"/>
  <c r="L151" i="1"/>
  <c r="K151" i="1"/>
  <c r="J151" i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L142" i="1" s="1"/>
  <c r="K143" i="1"/>
  <c r="K142" i="1" s="1"/>
  <c r="J143" i="1"/>
  <c r="I143" i="1"/>
  <c r="J142" i="1"/>
  <c r="I142" i="1"/>
  <c r="L139" i="1"/>
  <c r="K139" i="1"/>
  <c r="J139" i="1"/>
  <c r="I139" i="1"/>
  <c r="L138" i="1"/>
  <c r="K138" i="1"/>
  <c r="K137" i="1" s="1"/>
  <c r="J138" i="1"/>
  <c r="I138" i="1"/>
  <c r="I137" i="1" s="1"/>
  <c r="L137" i="1"/>
  <c r="J137" i="1"/>
  <c r="J131" i="1" s="1"/>
  <c r="L134" i="1"/>
  <c r="K134" i="1"/>
  <c r="J134" i="1"/>
  <c r="I134" i="1"/>
  <c r="L133" i="1"/>
  <c r="L132" i="1" s="1"/>
  <c r="K133" i="1"/>
  <c r="K132" i="1" s="1"/>
  <c r="J133" i="1"/>
  <c r="I133" i="1"/>
  <c r="I132" i="1" s="1"/>
  <c r="J132" i="1"/>
  <c r="L129" i="1"/>
  <c r="L128" i="1" s="1"/>
  <c r="L127" i="1" s="1"/>
  <c r="L109" i="1" s="1"/>
  <c r="K129" i="1"/>
  <c r="J129" i="1"/>
  <c r="I129" i="1"/>
  <c r="I128" i="1" s="1"/>
  <c r="I127" i="1" s="1"/>
  <c r="K128" i="1"/>
  <c r="J128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J119" i="1" s="1"/>
  <c r="J109" i="1" s="1"/>
  <c r="L119" i="1"/>
  <c r="K119" i="1"/>
  <c r="L117" i="1"/>
  <c r="K117" i="1"/>
  <c r="J117" i="1"/>
  <c r="I117" i="1"/>
  <c r="L116" i="1"/>
  <c r="K116" i="1"/>
  <c r="J116" i="1"/>
  <c r="I116" i="1"/>
  <c r="I115" i="1" s="1"/>
  <c r="L115" i="1"/>
  <c r="K115" i="1"/>
  <c r="J115" i="1"/>
  <c r="L112" i="1"/>
  <c r="K112" i="1"/>
  <c r="J112" i="1"/>
  <c r="I112" i="1"/>
  <c r="I111" i="1" s="1"/>
  <c r="I110" i="1" s="1"/>
  <c r="L111" i="1"/>
  <c r="K111" i="1"/>
  <c r="J111" i="1"/>
  <c r="L110" i="1"/>
  <c r="K110" i="1"/>
  <c r="J110" i="1"/>
  <c r="K109" i="1"/>
  <c r="L106" i="1"/>
  <c r="K106" i="1"/>
  <c r="J106" i="1"/>
  <c r="J105" i="1" s="1"/>
  <c r="I106" i="1"/>
  <c r="I105" i="1" s="1"/>
  <c r="L105" i="1"/>
  <c r="K105" i="1"/>
  <c r="L102" i="1"/>
  <c r="K102" i="1"/>
  <c r="J102" i="1"/>
  <c r="I102" i="1"/>
  <c r="I101" i="1" s="1"/>
  <c r="I100" i="1" s="1"/>
  <c r="L101" i="1"/>
  <c r="K101" i="1"/>
  <c r="J101" i="1"/>
  <c r="J100" i="1" s="1"/>
  <c r="L100" i="1"/>
  <c r="K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I92" i="1"/>
  <c r="I91" i="1" s="1"/>
  <c r="I90" i="1" s="1"/>
  <c r="L91" i="1"/>
  <c r="K91" i="1"/>
  <c r="J91" i="1"/>
  <c r="J90" i="1" s="1"/>
  <c r="L90" i="1"/>
  <c r="K90" i="1"/>
  <c r="L89" i="1"/>
  <c r="K89" i="1"/>
  <c r="L85" i="1"/>
  <c r="K85" i="1"/>
  <c r="J85" i="1"/>
  <c r="I85" i="1"/>
  <c r="I84" i="1" s="1"/>
  <c r="I83" i="1" s="1"/>
  <c r="I82" i="1" s="1"/>
  <c r="L84" i="1"/>
  <c r="K84" i="1"/>
  <c r="J84" i="1"/>
  <c r="L83" i="1"/>
  <c r="K83" i="1"/>
  <c r="J83" i="1"/>
  <c r="J82" i="1" s="1"/>
  <c r="L82" i="1"/>
  <c r="K82" i="1"/>
  <c r="L80" i="1"/>
  <c r="K80" i="1"/>
  <c r="J80" i="1"/>
  <c r="J79" i="1" s="1"/>
  <c r="J78" i="1" s="1"/>
  <c r="I80" i="1"/>
  <c r="L79" i="1"/>
  <c r="K79" i="1"/>
  <c r="I79" i="1"/>
  <c r="L78" i="1"/>
  <c r="K78" i="1"/>
  <c r="I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I64" i="1"/>
  <c r="I63" i="1" s="1"/>
  <c r="I62" i="1" s="1"/>
  <c r="I61" i="1" s="1"/>
  <c r="L63" i="1"/>
  <c r="K63" i="1"/>
  <c r="L62" i="1"/>
  <c r="K62" i="1"/>
  <c r="L61" i="1"/>
  <c r="K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L38" i="1" s="1"/>
  <c r="L31" i="1" s="1"/>
  <c r="K39" i="1"/>
  <c r="K38" i="1"/>
  <c r="L36" i="1"/>
  <c r="K36" i="1"/>
  <c r="J36" i="1"/>
  <c r="I36" i="1"/>
  <c r="L34" i="1"/>
  <c r="K34" i="1"/>
  <c r="J34" i="1"/>
  <c r="I34" i="1"/>
  <c r="I33" i="1" s="1"/>
  <c r="I32" i="1" s="1"/>
  <c r="I31" i="1" s="1"/>
  <c r="L33" i="1"/>
  <c r="K33" i="1"/>
  <c r="K32" i="1" s="1"/>
  <c r="K31" i="1" s="1"/>
  <c r="J33" i="1"/>
  <c r="L32" i="1"/>
  <c r="J32" i="1"/>
  <c r="J31" i="1" l="1"/>
  <c r="L131" i="1"/>
  <c r="K131" i="1"/>
  <c r="L30" i="1"/>
  <c r="I131" i="1"/>
  <c r="K30" i="1"/>
  <c r="K178" i="1"/>
  <c r="K177" i="1" s="1"/>
  <c r="K176" i="1" s="1"/>
  <c r="J178" i="1"/>
  <c r="L178" i="1"/>
  <c r="L177" i="1"/>
  <c r="L176" i="1" s="1"/>
  <c r="J177" i="1"/>
  <c r="J176" i="1" s="1"/>
  <c r="I165" i="1"/>
  <c r="I160" i="1" s="1"/>
  <c r="I177" i="1"/>
  <c r="J30" i="1"/>
  <c r="J62" i="1"/>
  <c r="J61" i="1" s="1"/>
  <c r="I89" i="1"/>
  <c r="I230" i="1"/>
  <c r="I229" i="1" s="1"/>
  <c r="I295" i="1"/>
  <c r="J89" i="1"/>
  <c r="I109" i="1"/>
  <c r="I151" i="1"/>
  <c r="I150" i="1" s="1"/>
  <c r="I327" i="1"/>
  <c r="L359" i="1" l="1"/>
  <c r="I30" i="1"/>
  <c r="K359" i="1"/>
  <c r="J359" i="1"/>
  <c r="I294" i="1"/>
  <c r="I176" i="1"/>
  <c r="I359" i="1" l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<sst xmlns="http://schemas.openxmlformats.org/spreadsheetml/2006/main" count="383" uniqueCount="239">
  <si>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</si>
  <si>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</si>
  <si>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</si>
  <si>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</si>
  <si>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</si>
  <si>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</si>
  <si>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</si>
  <si>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</si>
  <si>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</si>
  <si>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kovo 31 d.</t>
  </si>
  <si>
    <t>ketvirtinė</t>
  </si>
  <si>
    <t>(metinė, ketvirtinė)</t>
  </si>
  <si>
    <t>ATASKAITA</t>
  </si>
  <si>
    <t>2019 m. balandžio 12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</si>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</sst>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13" colorId="9" workbookViewId="0">
      <selection activeCell="N50" sqref="N50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" style="2" customWidth="1"/>
    <col min="10" max="10" width="11.140625" style="2" customWidth="1"/>
    <col min="11" max="12" width="11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175" t="s">
        <v>13</v>
      </c>
      <c r="H15" s="175"/>
      <c r="I15" s="175"/>
      <c r="J15" s="175"/>
      <c r="K15" s="175"/>
    </row>
    <row r="16" spans="1:13" ht="11.25" customHeight="1" x14ac:dyDescent="0.25">
      <c r="G16" s="176" t="s">
        <v>14</v>
      </c>
      <c r="H16" s="176"/>
      <c r="I16" s="176"/>
      <c r="J16" s="176"/>
      <c r="K16" s="176"/>
    </row>
    <row r="17" spans="1:13" ht="15" customHeight="1" x14ac:dyDescent="0.25">
      <c r="B17" s="1"/>
      <c r="C17" s="1"/>
      <c r="D17" s="1"/>
      <c r="E17" s="203" t="s">
        <v>234</v>
      </c>
      <c r="F17" s="178"/>
      <c r="G17" s="177"/>
      <c r="H17" s="177"/>
      <c r="I17" s="177"/>
      <c r="J17" s="177"/>
      <c r="K17" s="177"/>
      <c r="L17" s="1"/>
    </row>
    <row r="18" spans="1:13" ht="12" customHeight="1" x14ac:dyDescent="0.25">
      <c r="A18" s="179" t="s">
        <v>15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0"/>
      <c r="D22" s="181"/>
      <c r="E22" s="181"/>
      <c r="F22" s="182"/>
      <c r="G22" s="181"/>
      <c r="H22" s="181"/>
      <c r="I22" s="181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05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7" t="s">
        <v>24</v>
      </c>
      <c r="H25" s="167"/>
      <c r="I25" s="206" t="s">
        <v>236</v>
      </c>
      <c r="J25" s="207" t="s">
        <v>237</v>
      </c>
      <c r="K25" s="208" t="s">
        <v>237</v>
      </c>
      <c r="L25" s="208" t="s">
        <v>238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89" t="s">
        <v>26</v>
      </c>
      <c r="B27" s="190"/>
      <c r="C27" s="190"/>
      <c r="D27" s="190"/>
      <c r="E27" s="190"/>
      <c r="F27" s="190"/>
      <c r="G27" s="193" t="s">
        <v>27</v>
      </c>
      <c r="H27" s="195" t="s">
        <v>28</v>
      </c>
      <c r="I27" s="197" t="s">
        <v>29</v>
      </c>
      <c r="J27" s="198"/>
      <c r="K27" s="199" t="s">
        <v>30</v>
      </c>
      <c r="L27" s="201" t="s">
        <v>31</v>
      </c>
    </row>
    <row r="28" spans="1:13" ht="46.5" customHeight="1" x14ac:dyDescent="0.25">
      <c r="A28" s="191"/>
      <c r="B28" s="192"/>
      <c r="C28" s="192"/>
      <c r="D28" s="192"/>
      <c r="E28" s="192"/>
      <c r="F28" s="192"/>
      <c r="G28" s="194"/>
      <c r="H28" s="196"/>
      <c r="I28" s="37" t="s">
        <v>32</v>
      </c>
      <c r="J28" s="38" t="s">
        <v>33</v>
      </c>
      <c r="K28" s="200"/>
      <c r="L28" s="202"/>
    </row>
    <row r="29" spans="1:13" ht="11.25" customHeight="1" x14ac:dyDescent="0.25">
      <c r="A29" s="183" t="s">
        <v>34</v>
      </c>
      <c r="B29" s="184"/>
      <c r="C29" s="184"/>
      <c r="D29" s="184"/>
      <c r="E29" s="184"/>
      <c r="F29" s="185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449500</v>
      </c>
      <c r="J30" s="50">
        <f>SUM(J31+J42+J61+J82+J89+J109+J131+J150+J160)</f>
        <v>101200</v>
      </c>
      <c r="K30" s="51">
        <f>SUM(K31+K42+K61+K82+K89+K109+K131+K150+K160)</f>
        <v>80759.89</v>
      </c>
      <c r="L30" s="50">
        <f>SUM(L31+L42+L61+L82+L89+L109+L131+L150+L160)</f>
        <v>80759.89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439700</v>
      </c>
      <c r="J31" s="50">
        <f>SUM(J32+J38)</f>
        <v>97900</v>
      </c>
      <c r="K31" s="58">
        <f>SUM(K32+K38)</f>
        <v>77321.8</v>
      </c>
      <c r="L31" s="59">
        <f>SUM(L32+L38)</f>
        <v>77321.8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433400</v>
      </c>
      <c r="J32" s="50">
        <f>SUM(J33)</f>
        <v>96500</v>
      </c>
      <c r="K32" s="51">
        <f>SUM(K33)</f>
        <v>76271.66</v>
      </c>
      <c r="L32" s="50">
        <f>SUM(L33)</f>
        <v>76271.66</v>
      </c>
      <c r="M32" s="65"/>
    </row>
    <row r="33" spans="1:15" ht="0.7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433400</v>
      </c>
      <c r="J33" s="50">
        <f t="shared" ref="J33:L34" si="0">SUM(J34)</f>
        <v>96500</v>
      </c>
      <c r="K33" s="50">
        <f t="shared" si="0"/>
        <v>76271.66</v>
      </c>
      <c r="L33" s="50">
        <f t="shared" si="0"/>
        <v>76271.66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433400</v>
      </c>
      <c r="J34" s="51">
        <f t="shared" si="0"/>
        <v>96500</v>
      </c>
      <c r="K34" s="51">
        <f t="shared" si="0"/>
        <v>76271.66</v>
      </c>
      <c r="L34" s="51">
        <f t="shared" si="0"/>
        <v>76271.66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>
        <v>433400</v>
      </c>
      <c r="J35" s="70">
        <v>96500</v>
      </c>
      <c r="K35" s="70">
        <v>76271.66</v>
      </c>
      <c r="L35" s="70">
        <v>76271.66</v>
      </c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6300</v>
      </c>
      <c r="J38" s="50">
        <f t="shared" si="1"/>
        <v>1400</v>
      </c>
      <c r="K38" s="51">
        <f t="shared" si="1"/>
        <v>1050.1400000000001</v>
      </c>
      <c r="L38" s="50">
        <f t="shared" si="1"/>
        <v>1050.1400000000001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6300</v>
      </c>
      <c r="J39" s="50">
        <f t="shared" si="1"/>
        <v>1400</v>
      </c>
      <c r="K39" s="50">
        <f t="shared" si="1"/>
        <v>1050.1400000000001</v>
      </c>
      <c r="L39" s="50">
        <f t="shared" si="1"/>
        <v>1050.1400000000001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6300</v>
      </c>
      <c r="J40" s="50">
        <f t="shared" si="1"/>
        <v>1400</v>
      </c>
      <c r="K40" s="50">
        <f t="shared" si="1"/>
        <v>1050.1400000000001</v>
      </c>
      <c r="L40" s="50">
        <f t="shared" si="1"/>
        <v>1050.1400000000001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>
        <v>6300</v>
      </c>
      <c r="J41" s="70">
        <v>1400</v>
      </c>
      <c r="K41" s="70">
        <v>1050.1400000000001</v>
      </c>
      <c r="L41" s="70">
        <v>1050.1400000000001</v>
      </c>
      <c r="M41" s="65"/>
      <c r="N41" s="65"/>
    </row>
    <row r="42" spans="1:15" ht="15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8300</v>
      </c>
      <c r="J42" s="75">
        <f t="shared" si="2"/>
        <v>2800</v>
      </c>
      <c r="K42" s="74">
        <f t="shared" si="2"/>
        <v>2221.08</v>
      </c>
      <c r="L42" s="74">
        <f t="shared" si="2"/>
        <v>2221.08</v>
      </c>
    </row>
    <row r="43" spans="1:15" ht="14.2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8300</v>
      </c>
      <c r="J43" s="51">
        <f t="shared" si="2"/>
        <v>2800</v>
      </c>
      <c r="K43" s="50">
        <f t="shared" si="2"/>
        <v>2221.08</v>
      </c>
      <c r="L43" s="51">
        <f t="shared" si="2"/>
        <v>2221.08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8300</v>
      </c>
      <c r="J44" s="51">
        <f t="shared" si="2"/>
        <v>2800</v>
      </c>
      <c r="K44" s="59">
        <f t="shared" si="2"/>
        <v>2221.08</v>
      </c>
      <c r="L44" s="59">
        <f t="shared" si="2"/>
        <v>2221.08</v>
      </c>
      <c r="M44" s="65"/>
      <c r="N44" s="65"/>
    </row>
    <row r="45" spans="1:15" ht="14.2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8300</v>
      </c>
      <c r="J45" s="81">
        <f>SUM(J46:J60)</f>
        <v>2800</v>
      </c>
      <c r="K45" s="82">
        <f>SUM(K46:K60)</f>
        <v>2221.08</v>
      </c>
      <c r="L45" s="82">
        <f>SUM(L46:L60)</f>
        <v>2221.08</v>
      </c>
      <c r="M45" s="65"/>
      <c r="N45" s="65"/>
    </row>
    <row r="46" spans="1:15" ht="13.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/>
      <c r="J46" s="70"/>
      <c r="K46" s="70"/>
      <c r="L46" s="70"/>
      <c r="M46" s="65"/>
      <c r="N46" s="65"/>
    </row>
    <row r="47" spans="1:15" ht="25.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3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4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/>
      <c r="J49" s="70"/>
      <c r="K49" s="70"/>
      <c r="L49" s="70"/>
      <c r="M49" s="65"/>
      <c r="N49" s="65"/>
    </row>
    <row r="50" spans="1:15" ht="23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.75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>
        <v>12.03</v>
      </c>
      <c r="L51" s="70">
        <v>12.03</v>
      </c>
      <c r="M51" s="65"/>
      <c r="N51" s="65"/>
    </row>
    <row r="52" spans="1:15" ht="0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3.2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5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>
        <v>1800</v>
      </c>
      <c r="J55" s="70">
        <v>500</v>
      </c>
      <c r="K55" s="70">
        <v>181</v>
      </c>
      <c r="L55" s="70">
        <v>181</v>
      </c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>
        <v>1200</v>
      </c>
      <c r="J58" s="70">
        <v>300</v>
      </c>
      <c r="K58" s="70">
        <v>142.12</v>
      </c>
      <c r="L58" s="70">
        <v>142.12</v>
      </c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5300</v>
      </c>
      <c r="J60" s="70">
        <v>2000</v>
      </c>
      <c r="K60" s="70">
        <v>1885.93</v>
      </c>
      <c r="L60" s="70">
        <v>1885.93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2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6.7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7.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1500</v>
      </c>
      <c r="J131" s="100">
        <f>SUM(J132+J137+J145)</f>
        <v>500</v>
      </c>
      <c r="K131" s="51">
        <f>SUM(K132+K137+K145)</f>
        <v>1217.01</v>
      </c>
      <c r="L131" s="50">
        <f>SUM(L132+L137+L145)</f>
        <v>1217.01</v>
      </c>
    </row>
    <row r="132" spans="1:12" ht="12.7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1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5.5" hidden="1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4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3.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1500</v>
      </c>
      <c r="J145" s="100">
        <f t="shared" si="15"/>
        <v>500</v>
      </c>
      <c r="K145" s="51">
        <f t="shared" si="15"/>
        <v>1217.01</v>
      </c>
      <c r="L145" s="50">
        <f t="shared" si="15"/>
        <v>1217.01</v>
      </c>
    </row>
    <row r="146" spans="1:12" ht="0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1500</v>
      </c>
      <c r="J146" s="124">
        <f t="shared" si="15"/>
        <v>500</v>
      </c>
      <c r="K146" s="82">
        <f t="shared" si="15"/>
        <v>1217.01</v>
      </c>
      <c r="L146" s="81">
        <f t="shared" si="15"/>
        <v>1217.01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1500</v>
      </c>
      <c r="J147" s="100">
        <f>SUM(J148:J149)</f>
        <v>500</v>
      </c>
      <c r="K147" s="51">
        <f>SUM(K148:K149)</f>
        <v>1217.01</v>
      </c>
      <c r="L147" s="50">
        <f>SUM(L148:L149)</f>
        <v>1217.01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>
        <v>1500</v>
      </c>
      <c r="J148" s="125">
        <v>500</v>
      </c>
      <c r="K148" s="125">
        <v>1217.01</v>
      </c>
      <c r="L148" s="125">
        <v>1217.01</v>
      </c>
    </row>
    <row r="149" spans="1:12" ht="12.7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3.7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51.75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7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3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3.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3.25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3.2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6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2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2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12.75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12.7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16.5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8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9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449500</v>
      </c>
      <c r="J359" s="119">
        <f>SUM(J30+J176)</f>
        <v>101200</v>
      </c>
      <c r="K359" s="119">
        <f>SUM(K30+K176)</f>
        <v>80759.89</v>
      </c>
      <c r="L359" s="119">
        <f>SUM(L30+L176)</f>
        <v>80759.89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86" t="s">
        <v>230</v>
      </c>
      <c r="L362" s="186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87" t="s">
        <v>233</v>
      </c>
      <c r="E365" s="188"/>
      <c r="F365" s="188"/>
      <c r="G365" s="188"/>
      <c r="H365" s="165"/>
      <c r="I365" s="166" t="s">
        <v>229</v>
      </c>
      <c r="K365" s="186" t="s">
        <v>230</v>
      </c>
      <c r="L365" s="186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31496062992125984" right="0.11811023622047245" top="0.55118110236220474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2019-04-16T07:52:55Z</cp:lastPrinted>
  <dcterms:modified xsi:type="dcterms:W3CDTF">2019-04-16T07:53:49Z</dcterms:modified>
</cp:coreProperties>
</file>